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Data" sheetId="2" r:id="rId1"/>
    <sheet name="Details" sheetId="4" r:id="rId2"/>
    <sheet name="Results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S" localSheetId="1">#REF!</definedName>
    <definedName name="\S" localSheetId="2">#REF!</definedName>
    <definedName name="\S">#REF!</definedName>
    <definedName name="_6_7" localSheetId="1">#REF!</definedName>
    <definedName name="_6_7" localSheetId="2">#REF!</definedName>
    <definedName name="_6_7">#REF!</definedName>
    <definedName name="_DAT1" localSheetId="1">#REF!</definedName>
    <definedName name="_DAT1" localSheetId="2">#REF!</definedName>
    <definedName name="_DAT1">#REF!</definedName>
    <definedName name="_DAT10" localSheetId="1">#REF!</definedName>
    <definedName name="_DAT10" localSheetId="2">#REF!</definedName>
    <definedName name="_DAT10">#REF!</definedName>
    <definedName name="_DAT11" localSheetId="1">#REF!</definedName>
    <definedName name="_DAT11" localSheetId="2">#REF!</definedName>
    <definedName name="_DAT11">#REF!</definedName>
    <definedName name="_DAT12" localSheetId="1">#REF!</definedName>
    <definedName name="_DAT12" localSheetId="2">#REF!</definedName>
    <definedName name="_DAT12">#REF!</definedName>
    <definedName name="_DAT2" localSheetId="1">#REF!</definedName>
    <definedName name="_DAT2" localSheetId="2">#REF!</definedName>
    <definedName name="_DAT2">#REF!</definedName>
    <definedName name="_DAT3" localSheetId="1">#REF!</definedName>
    <definedName name="_DAT3" localSheetId="2">#REF!</definedName>
    <definedName name="_DAT3">#REF!</definedName>
    <definedName name="_DAT4" localSheetId="1">#REF!</definedName>
    <definedName name="_DAT4" localSheetId="2">#REF!</definedName>
    <definedName name="_DAT4">#REF!</definedName>
    <definedName name="_DAT5" localSheetId="1">#REF!</definedName>
    <definedName name="_DAT5" localSheetId="2">#REF!</definedName>
    <definedName name="_DAT5">#REF!</definedName>
    <definedName name="_DAT6" localSheetId="1">[1]Sheet1!#REF!</definedName>
    <definedName name="_DAT6" localSheetId="2">[1]Sheet1!#REF!</definedName>
    <definedName name="_DAT6">[1]Sheet1!#REF!</definedName>
    <definedName name="_DAT7" localSheetId="1">#REF!</definedName>
    <definedName name="_DAT7" localSheetId="2">#REF!</definedName>
    <definedName name="_DAT7">#REF!</definedName>
    <definedName name="_DAT8" localSheetId="1">#REF!</definedName>
    <definedName name="_DAT8" localSheetId="2">#REF!</definedName>
    <definedName name="_DAT8">#REF!</definedName>
    <definedName name="_DAT9" localSheetId="1">#REF!</definedName>
    <definedName name="_DAT9" localSheetId="2">#REF!</definedName>
    <definedName name="_DAT9">#REF!</definedName>
    <definedName name="_dev93" localSheetId="1">'[2]TAUX DE SALAIRE'!#REF!</definedName>
    <definedName name="_dev93" localSheetId="2">'[2]TAUX DE SALAIRE'!#REF!</definedName>
    <definedName name="_dev93">'[2]TAUX DE SALAIRE'!#REF!</definedName>
    <definedName name="_dev94" localSheetId="1">'[2]TAUX DE SALAIRE'!#REF!</definedName>
    <definedName name="_dev94" localSheetId="2">'[2]TAUX DE SALAIRE'!#REF!</definedName>
    <definedName name="_dev94">'[2]TAUX DE SALAIRE'!#REF!</definedName>
    <definedName name="_DIR1005" localSheetId="1">#REF!</definedName>
    <definedName name="_DIR1005" localSheetId="2">#REF!</definedName>
    <definedName name="_DIR1005">#REF!</definedName>
    <definedName name="_DIR1600" localSheetId="1">#REF!</definedName>
    <definedName name="_DIR1600" localSheetId="2">#REF!</definedName>
    <definedName name="_DIR1600">#REF!</definedName>
    <definedName name="_gfs1">[3]PROBLEMES!$A$2:$E$13</definedName>
    <definedName name="_gfs10">[3]PROBLEMES!$A$128:$E$139</definedName>
    <definedName name="_GFS11">[3]PROBLEMES!$A$141:$E$152</definedName>
    <definedName name="_GFS12">[3]PROBLEMES!$A$154:$E$165</definedName>
    <definedName name="_gfs2">[3]PROBLEMES!$A$16:$E$27</definedName>
    <definedName name="_gfs3">[3]PROBLEMES!$A$30:$E$41</definedName>
    <definedName name="_gfs4">[3]PROBLEMES!$A$44:$E$55</definedName>
    <definedName name="_gfs5">[3]PROBLEMES!$A$58:$E$69</definedName>
    <definedName name="_gfs6">[3]PROBLEMES!$A$72:$E$83</definedName>
    <definedName name="_gfs7">[3]PROBLEMES!$A$86:$E$97</definedName>
    <definedName name="_gfs8">[3]PROBLEMES!$A$100:$E$111</definedName>
    <definedName name="_gfs9">[3]PROBLEMES!$A$114:$E$125</definedName>
    <definedName name="_kur2001" localSheetId="1">#REF!</definedName>
    <definedName name="_kur2001" localSheetId="2">#REF!</definedName>
    <definedName name="_kur2001">#REF!</definedName>
    <definedName name="_KUR99" localSheetId="1">#REF!</definedName>
    <definedName name="_KUR99" localSheetId="2">#REF!</definedName>
    <definedName name="_KUR99">#REF!</definedName>
    <definedName name="_R" localSheetId="1">#REF!</definedName>
    <definedName name="_R" localSheetId="2">#REF!</definedName>
    <definedName name="_R">#REF!</definedName>
    <definedName name="_xlnm._FilterDatabase" hidden="1">[4]exportTmodifs!$A$1:$AX$5539</definedName>
    <definedName name="A_janvier" localSheetId="1">[5]DATE!#REF!</definedName>
    <definedName name="A_janvier" localSheetId="2">[5]DATE!#REF!</definedName>
    <definedName name="A_janvier">[5]DATE!#REF!</definedName>
    <definedName name="A_Traiter">[6]Suivi!$D$19,[6]Suivi!$F$19,[6]Suivi!$H$19,[6]Suivi!$J$19,[6]Suivi!$L$19,[6]Suivi!$N$19,[6]Suivi!$P$19,[6]Suivi!$R$19,[6]Suivi!$T$19,[6]Suivi!$V$19,[6]Suivi!$X$19,[6]Suivi!$Z$19,[6]Suivi!$AB$19,[6]Suivi!$AD$19,[6]Suivi!$AF$19,[6]Suivi!$AH$19,[6]Suivi!$AJ$19,[6]Suivi!$AL$19,[6]Suivi!$AN$19,[6]Suivi!$AP$19,[6]Suivi!$AR$19,[6]Suivi!$AT$19,[6]Suivi!$AV$19,[6]Suivi!$AX$19,[6]Suivi!$AZ$19,[6]Suivi!$BB$19,[6]Suivi!$BD$19,[6]Suivi!$BF$19,[6]Suivi!$BH$19,[6]Suivi!$BJ$19,[6]Suivi!$BL$19,[6]Suivi!$BN$19,[6]Suivi!$BP$19,[6]Suivi!$BR$19,[6]Suivi!$BT$19,[6]Suivi!$BV$19</definedName>
    <definedName name="A_Traiter_Cumul">[6]Suivi!$D$22,[6]Suivi!$F$22,[6]Suivi!$H$22,[6]Suivi!$J$22,[6]Suivi!$L$22,[6]Suivi!$N$22,[6]Suivi!$P$22,[6]Suivi!$R$22,[6]Suivi!$T$22,[6]Suivi!$V$22,[6]Suivi!$X$22,[6]Suivi!$Z$22,[6]Suivi!$AB$22,[6]Suivi!$AD$22,[6]Suivi!$AF$22,[6]Suivi!$AH$22,[6]Suivi!$AJ$22,[6]Suivi!$AL$22,[6]Suivi!$AN$22,[6]Suivi!$AP$22,[6]Suivi!$AR$22,[6]Suivi!$AT$22,[6]Suivi!$AV$22,[6]Suivi!$AX$22,[6]Suivi!$AZ$22,[6]Suivi!$BB$22,[6]Suivi!$BD$22,[6]Suivi!$BF$22,[6]Suivi!$BH$22,[6]Suivi!$BJ$22,[6]Suivi!$BL$22,[6]Suivi!$BN$22,[6]Suivi!$BP$22,[6]Suivi!$BR$22,[6]Suivi!$BT$22,[6]Suivi!$BV$22</definedName>
    <definedName name="Abonnement" localSheetId="1">#REF!</definedName>
    <definedName name="Abonnement" localSheetId="2">#REF!</definedName>
    <definedName name="Abonnement">#REF!</definedName>
    <definedName name="Achats" localSheetId="1">#REF!</definedName>
    <definedName name="Achats" localSheetId="2">#REF!</definedName>
    <definedName name="Achats">#REF!</definedName>
    <definedName name="açıklama1" localSheetId="1">#REF!</definedName>
    <definedName name="açıklama1" localSheetId="2">#REF!</definedName>
    <definedName name="açıklama1">#REF!</definedName>
    <definedName name="açıklama2" localSheetId="1">#REF!</definedName>
    <definedName name="açıklama2" localSheetId="2">#REF!</definedName>
    <definedName name="açıklama2">#REF!</definedName>
    <definedName name="açıklama3" localSheetId="1">#REF!</definedName>
    <definedName name="açıklama3" localSheetId="2">#REF!</definedName>
    <definedName name="açıklama3">#REF!</definedName>
    <definedName name="açıklama4" localSheetId="1">#REF!</definedName>
    <definedName name="açıklama4" localSheetId="2">#REF!</definedName>
    <definedName name="açıklama4">#REF!</definedName>
    <definedName name="açıklama5" localSheetId="1">#REF!</definedName>
    <definedName name="açıklama5" localSheetId="2">#REF!</definedName>
    <definedName name="açıklama5">#REF!</definedName>
    <definedName name="açıklama6" localSheetId="1">#REF!</definedName>
    <definedName name="açıklama6" localSheetId="2">#REF!</definedName>
    <definedName name="açıklama6">#REF!</definedName>
    <definedName name="Action_En_Cours" localSheetId="1">#REF!</definedName>
    <definedName name="Action_En_Cours" localSheetId="2">#REF!</definedName>
    <definedName name="Action_En_Cours">#REF!</definedName>
    <definedName name="Aff_Assem" localSheetId="1">#REF!</definedName>
    <definedName name="Aff_Assem" localSheetId="2">#REF!</definedName>
    <definedName name="Aff_Assem">#REF!</definedName>
    <definedName name="Aff_Embou" localSheetId="1">#REF!</definedName>
    <definedName name="Aff_Embou" localSheetId="2">#REF!</definedName>
    <definedName name="Aff_Embou">#REF!</definedName>
    <definedName name="ali" localSheetId="0">Data!ali</definedName>
    <definedName name="ali" localSheetId="1">Details!ali</definedName>
    <definedName name="ali" localSheetId="2">Results!ali</definedName>
    <definedName name="ali">[0]!ali</definedName>
    <definedName name="ALTTOPLAM" localSheetId="1">#REF!</definedName>
    <definedName name="ALTTOPLAM" localSheetId="2">#REF!</definedName>
    <definedName name="ALTTOPLAM">#REF!</definedName>
    <definedName name="ANNEE" localSheetId="1">#REF!</definedName>
    <definedName name="ANNEE" localSheetId="2">#REF!</definedName>
    <definedName name="ANNEE">#REF!</definedName>
    <definedName name="Antic" localSheetId="1">#REF!</definedName>
    <definedName name="Antic" localSheetId="2">#REF!</definedName>
    <definedName name="Antic">#REF!</definedName>
    <definedName name="antikelek" localSheetId="1">[7]!antikelek</definedName>
    <definedName name="antikelek" localSheetId="2">[7]!antikelek</definedName>
    <definedName name="antikelek">[7]!antikelek</definedName>
    <definedName name="aout" localSheetId="1">[8]BILAN!#REF!</definedName>
    <definedName name="aout" localSheetId="2">[8]BILAN!#REF!</definedName>
    <definedName name="aout">[8]BILAN!#REF!</definedName>
    <definedName name="AOUTAJUSTEE" localSheetId="1">#REF!</definedName>
    <definedName name="AOUTAJUSTEE" localSheetId="2">#REF!</definedName>
    <definedName name="AOUTAJUSTEE">#REF!</definedName>
    <definedName name="APPiçin" localSheetId="1">#REF!</definedName>
    <definedName name="APPiçin" localSheetId="2">#REF!</definedName>
    <definedName name="APPiçin">#REF!</definedName>
    <definedName name="Assemble" localSheetId="1">#REF!</definedName>
    <definedName name="Assemble" localSheetId="2">#REF!</definedName>
    <definedName name="Assemble">#REF!</definedName>
    <definedName name="Assist_tech" localSheetId="1">#REF!</definedName>
    <definedName name="Assist_tech" localSheetId="2">#REF!</definedName>
    <definedName name="Assist_tech">#REF!</definedName>
    <definedName name="BASS" localSheetId="1">[7]!BASS</definedName>
    <definedName name="BASS" localSheetId="2">[7]!BASS</definedName>
    <definedName name="BASS">[7]!BASS</definedName>
    <definedName name="bbbb" localSheetId="1">[9]L65!$A$11:$BL$841,[9]L65!#REF!</definedName>
    <definedName name="bbbb" localSheetId="2">[9]L65!$A$11:$BL$841,[9]L65!#REF!</definedName>
    <definedName name="bbbb">[9]L65!$A$11:$BL$841,[9]L65!#REF!</definedName>
    <definedName name="bja" localSheetId="1">[8]BILAN!#REF!</definedName>
    <definedName name="bja" localSheetId="2">[8]BILAN!#REF!</definedName>
    <definedName name="bja">[8]BILAN!#REF!</definedName>
    <definedName name="BlanksRange" localSheetId="1">#REF!</definedName>
    <definedName name="BlanksRange" localSheetId="2">#REF!</definedName>
    <definedName name="BlanksRange">#REF!</definedName>
    <definedName name="BÖLGE" localSheetId="1">#REF!</definedName>
    <definedName name="BÖLGE" localSheetId="2">#REF!</definedName>
    <definedName name="BÖLGE">#REF!</definedName>
    <definedName name="BÖLGE2" localSheetId="1">[10]Données!#REF!</definedName>
    <definedName name="BÖLGE2" localSheetId="2">[10]Données!#REF!</definedName>
    <definedName name="BÖLGE2">[10]Données!#REF!</definedName>
    <definedName name="bud" localSheetId="1">[8]BILAN!#REF!</definedName>
    <definedName name="bud" localSheetId="2">[8]BILAN!#REF!</definedName>
    <definedName name="bud">[8]BILAN!#REF!</definedName>
    <definedName name="CALENDRIER" localSheetId="1">#REF!</definedName>
    <definedName name="CALENDRIER" localSheetId="2">#REF!</definedName>
    <definedName name="CALENDRIER">#REF!</definedName>
    <definedName name="Choix_famille" localSheetId="1">[11]!Choix_famille</definedName>
    <definedName name="Choix_famille" localSheetId="2">[11]!Choix_famille</definedName>
    <definedName name="Choix_famille">[11]!Choix_famille</definedName>
    <definedName name="code18" localSheetId="1">[10]Données!#REF!</definedName>
    <definedName name="code18" localSheetId="2">[10]Données!#REF!</definedName>
    <definedName name="code18">[10]Données!#REF!</definedName>
    <definedName name="CodeUnit" localSheetId="1">#REF!</definedName>
    <definedName name="CodeUnit" localSheetId="2">#REF!</definedName>
    <definedName name="CodeUnit">#REF!</definedName>
    <definedName name="Comparaison" localSheetId="1">#REF!</definedName>
    <definedName name="Comparaison" localSheetId="2">#REF!</definedName>
    <definedName name="Comparaison">#REF!</definedName>
    <definedName name="Cours_dollar" localSheetId="1">#REF!</definedName>
    <definedName name="Cours_dollar" localSheetId="2">#REF!</definedName>
    <definedName name="Cours_dollar">#REF!</definedName>
    <definedName name="Cours_Euro" localSheetId="1">#REF!</definedName>
    <definedName name="Cours_Euro" localSheetId="2">#REF!</definedName>
    <definedName name="Cours_Euro">#REF!</definedName>
    <definedName name="Cours_ff" localSheetId="1">#REF!</definedName>
    <definedName name="Cours_ff" localSheetId="2">#REF!</definedName>
    <definedName name="Cours_ff">#REF!</definedName>
    <definedName name="D_Desi_Fonction" localSheetId="1">#REF!</definedName>
    <definedName name="D_Desi_Fonction" localSheetId="2">#REF!</definedName>
    <definedName name="D_Desi_Fonction">#REF!</definedName>
    <definedName name="Date0">[12]Paramètres!$B$1</definedName>
    <definedName name="DatePurge" localSheetId="1">[13]Initialisation!#REF!</definedName>
    <definedName name="DatePurge" localSheetId="2">[13]Initialisation!#REF!</definedName>
    <definedName name="DatePurge">[13]Initialisation!#REF!</definedName>
    <definedName name="Decoupage" localSheetId="1">#REF!</definedName>
    <definedName name="Decoupage" localSheetId="2">#REF!</definedName>
    <definedName name="Decoupage">#REF!</definedName>
    <definedName name="dem" localSheetId="0">Data!dem</definedName>
    <definedName name="dem" localSheetId="1">Details!dem</definedName>
    <definedName name="dem" localSheetId="2">Results!dem</definedName>
    <definedName name="dem">[0]!dem</definedName>
    <definedName name="demarrage" localSheetId="0">Data!demarrage</definedName>
    <definedName name="demarrage" localSheetId="1">Details!demarrage</definedName>
    <definedName name="demarrage" localSheetId="2">Results!demarrage</definedName>
    <definedName name="demarrage">[0]!demarrage</definedName>
    <definedName name="démarrage" localSheetId="0">Data!démarrage</definedName>
    <definedName name="démarrage" localSheetId="1">Details!démarrage</definedName>
    <definedName name="démarrage" localSheetId="2">Results!démarrage</definedName>
    <definedName name="démarrage">[0]!démarrage</definedName>
    <definedName name="DERIVE" localSheetId="1">'[14]TABLEAU TRANSFERT'!#REF!</definedName>
    <definedName name="DERIVE" localSheetId="2">'[14]TABLEAU TRANSFERT'!#REF!</definedName>
    <definedName name="DERIVE">'[14]TABLEAU TRANSFERT'!#REF!</definedName>
    <definedName name="DRG_BCLK84_Etat_Detail_09_2003" localSheetId="1">#REF!</definedName>
    <definedName name="DRG_BCLK84_Etat_Detail_09_2003" localSheetId="2">#REF!</definedName>
    <definedName name="DRG_BCLK84_Etat_Detail_09_2003">#REF!</definedName>
    <definedName name="DRG_J84_Etat_Detail_08_2003" localSheetId="1">#REF!</definedName>
    <definedName name="DRG_J84_Etat_Detail_08_2003" localSheetId="2">#REF!</definedName>
    <definedName name="DRG_J84_Etat_Detail_08_2003">#REF!</definedName>
    <definedName name="DRG_X06_Etat_Detail_09_2003" localSheetId="1">#REF!</definedName>
    <definedName name="DRG_X06_Etat_Detail_09_2003" localSheetId="2">#REF!</definedName>
    <definedName name="DRG_X06_Etat_Detail_09_2003">#REF!</definedName>
    <definedName name="DRG_X65_Etat_Detail_08_2003" localSheetId="1">#REF!</definedName>
    <definedName name="DRG_X65_Etat_Detail_08_2003" localSheetId="2">#REF!</definedName>
    <definedName name="DRG_X65_Etat_Detail_08_2003">#REF!</definedName>
    <definedName name="DRG_X65_Etat_Detail_09_2003" localSheetId="1">#REF!</definedName>
    <definedName name="DRG_X65_Etat_Detail_09_2003" localSheetId="2">#REF!</definedName>
    <definedName name="DRG_X65_Etat_Detail_09_2003">#REF!</definedName>
    <definedName name="DRG_X74_Etat_Detail_08_2003" localSheetId="1">#REF!</definedName>
    <definedName name="DRG_X74_Etat_Detail_08_2003" localSheetId="2">#REF!</definedName>
    <definedName name="DRG_X74_Etat_Detail_08_2003">#REF!</definedName>
    <definedName name="DRG_X74_Etat_Detail_09_2003" localSheetId="1">#REF!</definedName>
    <definedName name="DRG_X74_Etat_Detail_09_2003" localSheetId="2">#REF!</definedName>
    <definedName name="DRG_X74_Etat_Detail_09_2003">#REF!</definedName>
    <definedName name="DRG_X81_Etat_Detail_09_2003" localSheetId="1">#REF!</definedName>
    <definedName name="DRG_X81_Etat_Detail_09_2003" localSheetId="2">#REF!</definedName>
    <definedName name="DRG_X81_Etat_Detail_09_2003">#REF!</definedName>
    <definedName name="DRG_X84_Etat_Detail_08_2003" localSheetId="1">#REF!</definedName>
    <definedName name="DRG_X84_Etat_Detail_08_2003" localSheetId="2">#REF!</definedName>
    <definedName name="DRG_X84_Etat_Detail_08_2003">#REF!</definedName>
    <definedName name="duree" localSheetId="1">[10]Données!#REF!</definedName>
    <definedName name="duree" localSheetId="2">[10]Données!#REF!</definedName>
    <definedName name="duree">[10]Données!#REF!</definedName>
    <definedName name="ECTYPE_POSTE" localSheetId="1">[15]!ECTYPE_POSTE</definedName>
    <definedName name="ECTYPE_POSTE" localSheetId="2">[15]!ECTYPE_POSTE</definedName>
    <definedName name="ECTYPE_POSTE">[15]!ECTYPE_POSTE</definedName>
    <definedName name="effet" localSheetId="1">#REF!</definedName>
    <definedName name="effet" localSheetId="2">#REF!</definedName>
    <definedName name="effet">#REF!</definedName>
    <definedName name="EI">[16]DETAIL!$T$158:$T$795</definedName>
    <definedName name="ER">[16]DETAIL!$U$158:$U$795</definedName>
    <definedName name="EUR" localSheetId="1">#REF!</definedName>
    <definedName name="EUR" localSheetId="2">#REF!</definedName>
    <definedName name="EUR">#REF!</definedName>
    <definedName name="EURO" localSheetId="1">#REF!</definedName>
    <definedName name="EURO" localSheetId="2">#REF!</definedName>
    <definedName name="EURO">#REF!</definedName>
    <definedName name="EURO2" localSheetId="1">#REF!</definedName>
    <definedName name="EURO2" localSheetId="2">#REF!</definedName>
    <definedName name="EURO2">#REF!</definedName>
    <definedName name="EUROBUYIL" localSheetId="1">#REF!</definedName>
    <definedName name="EUROBUYIL" localSheetId="2">#REF!</definedName>
    <definedName name="EUROBUYIL">#REF!</definedName>
    <definedName name="EUROCEVIR" localSheetId="1">#REF!</definedName>
    <definedName name="EUROCEVIR" localSheetId="2">#REF!</definedName>
    <definedName name="EUROCEVIR">#REF!</definedName>
    <definedName name="Evenements_SV_4" localSheetId="1">#REF!</definedName>
    <definedName name="Evenements_SV_4" localSheetId="2">#REF!</definedName>
    <definedName name="Evenements_SV_4">#REF!</definedName>
    <definedName name="exportTmodifs" localSheetId="1">#REF!</definedName>
    <definedName name="exportTmodifs" localSheetId="2">#REF!</definedName>
    <definedName name="exportTmodifs">#REF!</definedName>
    <definedName name="exportTpieces">[17]TassocModif:exportTpieces!$A:$T</definedName>
    <definedName name="exportTreperes">[17]Tmodifcaei:exportTreperes!$A$1:$F$6290</definedName>
    <definedName name="Fe" localSheetId="1">[8]BILAN!#REF!</definedName>
    <definedName name="Fe" localSheetId="2">[8]BILAN!#REF!</definedName>
    <definedName name="Fe">[8]BILAN!#REF!</definedName>
    <definedName name="Figür" localSheetId="1">#REF!</definedName>
    <definedName name="Figür" localSheetId="2">#REF!</definedName>
    <definedName name="Figür">#REF!</definedName>
    <definedName name="FigürSheet1" localSheetId="1">#REF!</definedName>
    <definedName name="FigürSheet1" localSheetId="2">#REF!</definedName>
    <definedName name="FigürSheet1">#REF!</definedName>
    <definedName name="Frais_divers" localSheetId="1">#REF!</definedName>
    <definedName name="Frais_divers" localSheetId="2">#REF!</definedName>
    <definedName name="Frais_divers">#REF!</definedName>
    <definedName name="FRANK">[18]ANA!$A$1</definedName>
    <definedName name="FSATIRI" localSheetId="1">#REF!</definedName>
    <definedName name="FSATIRI" localSheetId="2">#REF!</definedName>
    <definedName name="FSATIRI">#REF!</definedName>
    <definedName name="G_Affectation" localSheetId="1">#REF!</definedName>
    <definedName name="G_Affectation" localSheetId="2">#REF!</definedName>
    <definedName name="G_Affectation">#REF!</definedName>
    <definedName name="G_AffectFab" localSheetId="1">#REF!</definedName>
    <definedName name="G_AffectFab" localSheetId="2">#REF!</definedName>
    <definedName name="G_AffectFab">#REF!</definedName>
    <definedName name="G_AffectUtil" localSheetId="1">#REF!</definedName>
    <definedName name="G_AffectUtil" localSheetId="2">#REF!</definedName>
    <definedName name="G_AffectUtil">#REF!</definedName>
    <definedName name="G_ApEmboutDec" localSheetId="1">#REF!</definedName>
    <definedName name="G_ApEmboutDec" localSheetId="2">#REF!</definedName>
    <definedName name="G_ApEmboutDec">#REF!</definedName>
    <definedName name="G_ApEmboutRep" localSheetId="1">#REF!</definedName>
    <definedName name="G_ApEmboutRep" localSheetId="2">#REF!</definedName>
    <definedName name="G_ApEmboutRep">#REF!</definedName>
    <definedName name="G_ApEquipe" localSheetId="1">#REF!</definedName>
    <definedName name="G_ApEquipe" localSheetId="2">#REF!</definedName>
    <definedName name="G_ApEquipe">#REF!</definedName>
    <definedName name="G_ArgProduit1" localSheetId="1">#REF!</definedName>
    <definedName name="G_ArgProduit1" localSheetId="2">#REF!</definedName>
    <definedName name="G_ArgProduit1">#REF!</definedName>
    <definedName name="G_ArgProduit2" localSheetId="1">#REF!</definedName>
    <definedName name="G_ArgProduit2" localSheetId="2">#REF!</definedName>
    <definedName name="G_ArgProduit2">#REF!</definedName>
    <definedName name="G_CadInst" localSheetId="1">#REF!</definedName>
    <definedName name="G_CadInst" localSheetId="2">#REF!</definedName>
    <definedName name="G_CadInst">#REF!</definedName>
    <definedName name="G_CadObjDec" localSheetId="1">#REF!</definedName>
    <definedName name="G_CadObjDec" localSheetId="2">#REF!</definedName>
    <definedName name="G_CadObjDec">#REF!</definedName>
    <definedName name="G_CadObjRep" localSheetId="1">#REF!</definedName>
    <definedName name="G_CadObjRep" localSheetId="2">#REF!</definedName>
    <definedName name="G_CadObjRep">#REF!</definedName>
    <definedName name="G_CatPresse" localSheetId="1">#REF!</definedName>
    <definedName name="G_CatPresse" localSheetId="2">#REF!</definedName>
    <definedName name="G_CatPresse">#REF!</definedName>
    <definedName name="G_Classe_Potentiel" localSheetId="1">#REF!</definedName>
    <definedName name="G_Classe_Potentiel" localSheetId="2">#REF!</definedName>
    <definedName name="G_Classe_Potentiel">#REF!</definedName>
    <definedName name="G_Classe_Risque" localSheetId="1">#REF!</definedName>
    <definedName name="G_Classe_Risque" localSheetId="2">#REF!</definedName>
    <definedName name="G_Classe_Risque">#REF!</definedName>
    <definedName name="G_Cle" localSheetId="1">#REF!</definedName>
    <definedName name="G_Cle" localSheetId="2">#REF!</definedName>
    <definedName name="G_Cle">#REF!</definedName>
    <definedName name="G_CodeGene" localSheetId="1">#REF!</definedName>
    <definedName name="G_CodeGene" localSheetId="2">#REF!</definedName>
    <definedName name="G_CodeGene">#REF!</definedName>
    <definedName name="G_CodeMat" localSheetId="1">#REF!</definedName>
    <definedName name="G_CodeMat" localSheetId="2">#REF!</definedName>
    <definedName name="G_CodeMat">#REF!</definedName>
    <definedName name="G_CodeNature" localSheetId="1">#REF!</definedName>
    <definedName name="G_CodeNature" localSheetId="2">#REF!</definedName>
    <definedName name="G_CodeNature">#REF!</definedName>
    <definedName name="G_CodeRse" localSheetId="1">#REF!</definedName>
    <definedName name="G_CodeRse" localSheetId="2">#REF!</definedName>
    <definedName name="G_CodeRse">#REF!</definedName>
    <definedName name="G_CodeUnit" localSheetId="1">#REF!</definedName>
    <definedName name="G_CodeUnit" localSheetId="2">#REF!</definedName>
    <definedName name="G_CodeUnit">#REF!</definedName>
    <definedName name="G_Coef" localSheetId="1">#REF!</definedName>
    <definedName name="G_Coef" localSheetId="2">#REF!</definedName>
    <definedName name="G_Coef">#REF!</definedName>
    <definedName name="G_COM_COMMONALITE" localSheetId="1">#REF!</definedName>
    <definedName name="G_COM_COMMONALITE" localSheetId="2">#REF!</definedName>
    <definedName name="G_COM_COMMONALITE">#REF!</definedName>
    <definedName name="G_Comment_App" localSheetId="1">#REF!</definedName>
    <definedName name="G_Comment_App" localSheetId="2">#REF!</definedName>
    <definedName name="G_Comment_App">#REF!</definedName>
    <definedName name="G_COMMONALITE" localSheetId="1">#REF!</definedName>
    <definedName name="G_COMMONALITE" localSheetId="2">#REF!</definedName>
    <definedName name="G_COMMONALITE">#REF!</definedName>
    <definedName name="G_Compare" localSheetId="1">#REF!</definedName>
    <definedName name="G_Compare" localSheetId="2">#REF!</definedName>
    <definedName name="G_Compare">#REF!</definedName>
    <definedName name="G_Date_Dispo" localSheetId="1">#REF!</definedName>
    <definedName name="G_Date_Dispo" localSheetId="2">#REF!</definedName>
    <definedName name="G_Date_Dispo">#REF!</definedName>
    <definedName name="G_Date_Mad" localSheetId="1">#REF!</definedName>
    <definedName name="G_Date_Mad" localSheetId="2">#REF!</definedName>
    <definedName name="G_Date_Mad">#REF!</definedName>
    <definedName name="G_Deb_Conc" localSheetId="1">#REF!</definedName>
    <definedName name="G_Deb_Conc" localSheetId="2">#REF!</definedName>
    <definedName name="G_Deb_Conc">#REF!</definedName>
    <definedName name="G_Deb_Cond" localSheetId="1">#REF!</definedName>
    <definedName name="G_Deb_Cond" localSheetId="2">#REF!</definedName>
    <definedName name="G_Deb_Cond">#REF!</definedName>
    <definedName name="G_Deb_Emploi" localSheetId="1">#REF!</definedName>
    <definedName name="G_Deb_Emploi" localSheetId="2">#REF!</definedName>
    <definedName name="G_Deb_Emploi">#REF!</definedName>
    <definedName name="G_Desi_Numedoc" localSheetId="1">#REF!</definedName>
    <definedName name="G_Desi_Numedoc" localSheetId="2">#REF!</definedName>
    <definedName name="G_Desi_Numedoc">#REF!</definedName>
    <definedName name="G_DesiFonction" localSheetId="1">#REF!</definedName>
    <definedName name="G_DesiFonction" localSheetId="2">#REF!</definedName>
    <definedName name="G_DesiFonction">#REF!</definedName>
    <definedName name="G_Desigener" localSheetId="1">#REF!</definedName>
    <definedName name="G_Desigener" localSheetId="2">#REF!</definedName>
    <definedName name="G_Desigener">#REF!</definedName>
    <definedName name="G_DesiPieceGene" localSheetId="1">#REF!</definedName>
    <definedName name="G_DesiPieceGene" localSheetId="2">#REF!</definedName>
    <definedName name="G_DesiPieceGene">#REF!</definedName>
    <definedName name="G_DESIRF" localSheetId="1">#REF!</definedName>
    <definedName name="G_DESIRF" localSheetId="2">#REF!</definedName>
    <definedName name="G_DESIRF">#REF!</definedName>
    <definedName name="G_DesiTransfo" localSheetId="1">#REF!</definedName>
    <definedName name="G_DesiTransfo" localSheetId="2">#REF!</definedName>
    <definedName name="G_DesiTransfo">#REF!</definedName>
    <definedName name="G_DETCOEF" localSheetId="1">#REF!</definedName>
    <definedName name="G_DETCOEF" localSheetId="2">#REF!</definedName>
    <definedName name="G_DETCOEF">#REF!</definedName>
    <definedName name="G_DETINDM" localSheetId="1">#REF!</definedName>
    <definedName name="G_DETINDM" localSheetId="2">#REF!</definedName>
    <definedName name="G_DETINDM">#REF!</definedName>
    <definedName name="G_DivGoujons" localSheetId="1">#REF!</definedName>
    <definedName name="G_DivGoujons" localSheetId="2">#REF!</definedName>
    <definedName name="G_DivGoujons">#REF!</definedName>
    <definedName name="G_DossierEvol" localSheetId="1">#REF!</definedName>
    <definedName name="G_DossierEvol" localSheetId="2">#REF!</definedName>
    <definedName name="G_DossierEvol">#REF!</definedName>
    <definedName name="G_DTU2" localSheetId="1">#REF!</definedName>
    <definedName name="G_DTU2" localSheetId="2">#REF!</definedName>
    <definedName name="G_DTU2">#REF!</definedName>
    <definedName name="G_Ecart_Masse_Potentiel" localSheetId="1">#REF!</definedName>
    <definedName name="G_Ecart_Masse_Potentiel" localSheetId="2">#REF!</definedName>
    <definedName name="G_Ecart_Masse_Potentiel">#REF!</definedName>
    <definedName name="G_Ecart_Masse_Risque" localSheetId="1">#REF!</definedName>
    <definedName name="G_Ecart_Masse_Risque" localSheetId="2">#REF!</definedName>
    <definedName name="G_Ecart_Masse_Risque">#REF!</definedName>
    <definedName name="G_Ecart_Signe_Epm" localSheetId="1">#REF!</definedName>
    <definedName name="G_Ecart_Signe_Epm" localSheetId="2">#REF!</definedName>
    <definedName name="G_Ecart_Signe_Epm">#REF!</definedName>
    <definedName name="G_EcartInv1" localSheetId="1">#REF!</definedName>
    <definedName name="G_EcartInv1" localSheetId="2">#REF!</definedName>
    <definedName name="G_EcartInv1">#REF!</definedName>
    <definedName name="G_EcartInv2" localSheetId="1">#REF!</definedName>
    <definedName name="G_EcartInv2" localSheetId="2">#REF!</definedName>
    <definedName name="G_EcartInv2">#REF!</definedName>
    <definedName name="G_EcartPrix1" localSheetId="1">#REF!</definedName>
    <definedName name="G_EcartPrix1" localSheetId="2">#REF!</definedName>
    <definedName name="G_EcartPrix1">#REF!</definedName>
    <definedName name="G_EcartPrix2" localSheetId="1">#REF!</definedName>
    <definedName name="G_EcartPrix2" localSheetId="2">#REF!</definedName>
    <definedName name="G_EcartPrix2">#REF!</definedName>
    <definedName name="G_EltSol" localSheetId="1">#REF!</definedName>
    <definedName name="G_EltSol" localSheetId="2">#REF!</definedName>
    <definedName name="G_EltSol">#REF!</definedName>
    <definedName name="G_Ent_Part" localSheetId="1">#REF!</definedName>
    <definedName name="G_Ent_Part" localSheetId="2">#REF!</definedName>
    <definedName name="G_Ent_Part">#REF!</definedName>
    <definedName name="G_EXT_Secteur" localSheetId="1">#REF!</definedName>
    <definedName name="G_EXT_Secteur" localSheetId="2">#REF!</definedName>
    <definedName name="G_EXT_Secteur">#REF!</definedName>
    <definedName name="G_Ext_Service" localSheetId="1">#REF!</definedName>
    <definedName name="G_Ext_Service" localSheetId="2">#REF!</definedName>
    <definedName name="G_Ext_Service">#REF!</definedName>
    <definedName name="G_EXT_Sites" localSheetId="1">#REF!</definedName>
    <definedName name="G_EXT_Sites" localSheetId="2">#REF!</definedName>
    <definedName name="G_EXT_Sites">#REF!</definedName>
    <definedName name="G_Ext_Valid" localSheetId="1">#REF!</definedName>
    <definedName name="G_Ext_Valid" localSheetId="2">#REF!</definedName>
    <definedName name="G_Ext_Valid">#REF!</definedName>
    <definedName name="G_Famille" localSheetId="1">#REF!</definedName>
    <definedName name="G_Famille" localSheetId="2">#REF!</definedName>
    <definedName name="G_Famille">#REF!</definedName>
    <definedName name="G_FE" localSheetId="1">#REF!</definedName>
    <definedName name="G_FE" localSheetId="2">#REF!</definedName>
    <definedName name="G_FE">#REF!</definedName>
    <definedName name="G_Fin_Conc" localSheetId="1">#REF!</definedName>
    <definedName name="G_Fin_Conc" localSheetId="2">#REF!</definedName>
    <definedName name="G_Fin_Conc">#REF!</definedName>
    <definedName name="G_Fin_Cond" localSheetId="1">#REF!</definedName>
    <definedName name="G_Fin_Cond" localSheetId="2">#REF!</definedName>
    <definedName name="G_Fin_Cond">#REF!</definedName>
    <definedName name="G_Fin_Emploi" localSheetId="1">#REF!</definedName>
    <definedName name="G_Fin_Emploi" localSheetId="2">#REF!</definedName>
    <definedName name="G_Fin_Emploi">#REF!</definedName>
    <definedName name="G_Fin_Graphe" localSheetId="1">#REF!</definedName>
    <definedName name="G_Fin_Graphe" localSheetId="2">#REF!</definedName>
    <definedName name="G_Fin_Graphe">#REF!</definedName>
    <definedName name="G_Fin_HorsGraphe" localSheetId="1">#REF!</definedName>
    <definedName name="G_Fin_HorsGraphe" localSheetId="2">#REF!</definedName>
    <definedName name="G_Fin_HorsGraphe">#REF!</definedName>
    <definedName name="G_Fin_Montage" localSheetId="1">#REF!</definedName>
    <definedName name="G_Fin_Montage" localSheetId="2">#REF!</definedName>
    <definedName name="G_Fin_Montage">#REF!</definedName>
    <definedName name="G_Fin_Peinture" localSheetId="1">#REF!</definedName>
    <definedName name="G_Fin_Peinture" localSheetId="2">#REF!</definedName>
    <definedName name="G_Fin_Peinture">#REF!</definedName>
    <definedName name="G_Fonction_Famille" localSheetId="1">#REF!</definedName>
    <definedName name="G_Fonction_Famille" localSheetId="2">#REF!</definedName>
    <definedName name="G_Fonction_Famille">#REF!</definedName>
    <definedName name="G_Fournisseur" localSheetId="1">#REF!</definedName>
    <definedName name="G_Fournisseur" localSheetId="2">#REF!</definedName>
    <definedName name="G_Fournisseur">#REF!</definedName>
    <definedName name="G_FourPilote" localSheetId="1">#REF!</definedName>
    <definedName name="G_FourPilote" localSheetId="2">#REF!</definedName>
    <definedName name="G_FourPilote">#REF!</definedName>
    <definedName name="G_GammeRep" localSheetId="1">#REF!</definedName>
    <definedName name="G_GammeRep" localSheetId="2">#REF!</definedName>
    <definedName name="G_GammeRep">#REF!</definedName>
    <definedName name="G_GENERIQUE" localSheetId="1">#REF!</definedName>
    <definedName name="G_GENERIQUE" localSheetId="2">#REF!</definedName>
    <definedName name="G_GENERIQUE">#REF!</definedName>
    <definedName name="G_Hypothese" localSheetId="1">#REF!</definedName>
    <definedName name="G_Hypothese" localSheetId="2">#REF!</definedName>
    <definedName name="G_Hypothese">#REF!</definedName>
    <definedName name="G_Info_QCDP_1" localSheetId="1">#REF!</definedName>
    <definedName name="G_Info_QCDP_1" localSheetId="2">#REF!</definedName>
    <definedName name="G_Info_QCDP_1">#REF!</definedName>
    <definedName name="G_Info_QCDP_2" localSheetId="1">#REF!</definedName>
    <definedName name="G_Info_QCDP_2" localSheetId="2">#REF!</definedName>
    <definedName name="G_Info_QCDP_2">#REF!</definedName>
    <definedName name="G_Info_QCDP_3" localSheetId="1">#REF!</definedName>
    <definedName name="G_Info_QCDP_3" localSheetId="2">#REF!</definedName>
    <definedName name="G_Info_QCDP_3">#REF!</definedName>
    <definedName name="G_INT_Secteur" localSheetId="1">#REF!</definedName>
    <definedName name="G_INT_Secteur" localSheetId="2">#REF!</definedName>
    <definedName name="G_INT_Secteur">#REF!</definedName>
    <definedName name="G_Int_Service" localSheetId="1">#REF!</definedName>
    <definedName name="G_Int_Service" localSheetId="2">#REF!</definedName>
    <definedName name="G_Int_Service">#REF!</definedName>
    <definedName name="G_INT_Sites" localSheetId="1">#REF!</definedName>
    <definedName name="G_INT_Sites" localSheetId="2">#REF!</definedName>
    <definedName name="G_INT_Sites">#REF!</definedName>
    <definedName name="G_Int_Valid" localSheetId="1">#REF!</definedName>
    <definedName name="G_Int_Valid" localSheetId="2">#REF!</definedName>
    <definedName name="G_Int_Valid">#REF!</definedName>
    <definedName name="G_Invest" localSheetId="1">#REF!</definedName>
    <definedName name="G_Invest" localSheetId="2">#REF!</definedName>
    <definedName name="G_Invest">#REF!</definedName>
    <definedName name="G_INVEST_ASS" localSheetId="1">#REF!</definedName>
    <definedName name="G_INVEST_ASS" localSheetId="2">#REF!</definedName>
    <definedName name="G_INVEST_ASS">#REF!</definedName>
    <definedName name="G_INVEST_EMB" localSheetId="1">#REF!</definedName>
    <definedName name="G_INVEST_EMB" localSheetId="2">#REF!</definedName>
    <definedName name="G_INVEST_EMB">#REF!</definedName>
    <definedName name="G_INVEST_LOG" localSheetId="1">#REF!</definedName>
    <definedName name="G_INVEST_LOG" localSheetId="2">#REF!</definedName>
    <definedName name="G_INVEST_LOG">#REF!</definedName>
    <definedName name="G_INVEST_Peint" localSheetId="1">#REF!</definedName>
    <definedName name="G_INVEST_Peint" localSheetId="2">#REF!</definedName>
    <definedName name="G_INVEST_Peint">#REF!</definedName>
    <definedName name="G_INVEST_TOTAL" localSheetId="1">#REF!</definedName>
    <definedName name="G_INVEST_TOTAL" localSheetId="2">#REF!</definedName>
    <definedName name="G_INVEST_TOTAL">#REF!</definedName>
    <definedName name="G_K0oo" localSheetId="1">#REF!</definedName>
    <definedName name="G_K0oo" localSheetId="2">#REF!</definedName>
    <definedName name="G_K0oo">#REF!</definedName>
    <definedName name="G_KSol" localSheetId="1">#REF!</definedName>
    <definedName name="G_KSol" localSheetId="2">#REF!</definedName>
    <definedName name="G_KSol">#REF!</definedName>
    <definedName name="G_KVar" localSheetId="1">#REF!</definedName>
    <definedName name="G_KVar" localSheetId="2">#REF!</definedName>
    <definedName name="G_KVar">#REF!</definedName>
    <definedName name="G_LargFlan" localSheetId="1">#REF!</definedName>
    <definedName name="G_LargFlan" localSheetId="2">#REF!</definedName>
    <definedName name="G_LargFlan">#REF!</definedName>
    <definedName name="G_LgMastic" localSheetId="1">#REF!</definedName>
    <definedName name="G_LgMastic" localSheetId="2">#REF!</definedName>
    <definedName name="G_LgMastic">#REF!</definedName>
    <definedName name="G_LgSoudure" localSheetId="1">#REF!</definedName>
    <definedName name="G_LgSoudure" localSheetId="2">#REF!</definedName>
    <definedName name="G_LgSoudure">#REF!</definedName>
    <definedName name="G_MASPREV" localSheetId="1">#REF!</definedName>
    <definedName name="G_MASPREV" localSheetId="2">#REF!</definedName>
    <definedName name="G_MASPREV">#REF!</definedName>
    <definedName name="G_Masse_Obj" localSheetId="1">#REF!</definedName>
    <definedName name="G_Masse_Obj" localSheetId="2">#REF!</definedName>
    <definedName name="G_Masse_Obj">#REF!</definedName>
    <definedName name="G_MasseBrut" localSheetId="1">#REF!</definedName>
    <definedName name="G_MasseBrut" localSheetId="2">#REF!</definedName>
    <definedName name="G_MasseBrut">#REF!</definedName>
    <definedName name="G_MasseCalc" localSheetId="1">#REF!</definedName>
    <definedName name="G_MasseCalc" localSheetId="2">#REF!</definedName>
    <definedName name="G_MasseCalc">#REF!</definedName>
    <definedName name="G_MasseProb" localSheetId="1">#REF!</definedName>
    <definedName name="G_MasseProb" localSheetId="2">#REF!</definedName>
    <definedName name="G_MasseProb">#REF!</definedName>
    <definedName name="G_MAT_G_DETCOEF" localSheetId="1">#REF!</definedName>
    <definedName name="G_MAT_G_DETCOEF" localSheetId="2">#REF!</definedName>
    <definedName name="G_MAT_G_DETCOEF">#REF!</definedName>
    <definedName name="G_MTC" localSheetId="1">#REF!</definedName>
    <definedName name="G_MTC" localSheetId="2">#REF!</definedName>
    <definedName name="G_MTC">#REF!</definedName>
    <definedName name="G_Mtc_Cond_Util" localSheetId="1">#REF!</definedName>
    <definedName name="G_Mtc_Cond_Util" localSheetId="2">#REF!</definedName>
    <definedName name="G_Mtc_Cond_Util">#REF!</definedName>
    <definedName name="G_MTC_Transfo" localSheetId="1">#REF!</definedName>
    <definedName name="G_MTC_Transfo" localSheetId="2">#REF!</definedName>
    <definedName name="G_MTC_Transfo">#REF!</definedName>
    <definedName name="G_MtcEltConc" localSheetId="1">#REF!</definedName>
    <definedName name="G_MtcEltConc" localSheetId="2">#REF!</definedName>
    <definedName name="G_MtcEltConc">#REF!</definedName>
    <definedName name="G_Nature" localSheetId="1">#REF!</definedName>
    <definedName name="G_Nature" localSheetId="2">#REF!</definedName>
    <definedName name="G_Nature">#REF!</definedName>
    <definedName name="G_Niveau" localSheetId="1">#REF!</definedName>
    <definedName name="G_Niveau" localSheetId="2">#REF!</definedName>
    <definedName name="G_Niveau">#REF!</definedName>
    <definedName name="G_NIVMTC" localSheetId="1">#REF!</definedName>
    <definedName name="G_NIVMTC" localSheetId="2">#REF!</definedName>
    <definedName name="G_NIVMTC">#REF!</definedName>
    <definedName name="G_NoAppro" localSheetId="1">#REF!</definedName>
    <definedName name="G_NoAppro" localSheetId="2">#REF!</definedName>
    <definedName name="G_NoAppro">#REF!</definedName>
    <definedName name="G_NoTransfo" localSheetId="1">#REF!</definedName>
    <definedName name="G_NoTransfo" localSheetId="2">#REF!</definedName>
    <definedName name="G_NoTransfo">#REF!</definedName>
    <definedName name="G_NUMEDOC" localSheetId="1">#REF!</definedName>
    <definedName name="G_NUMEDOC" localSheetId="2">#REF!</definedName>
    <definedName name="G_NUMEDOC">#REF!</definedName>
    <definedName name="G_PANTICO" localSheetId="1">#REF!</definedName>
    <definedName name="G_PANTICO" localSheetId="2">#REF!</definedName>
    <definedName name="G_PANTICO">#REF!</definedName>
    <definedName name="G_PasFlan" localSheetId="1">#REF!</definedName>
    <definedName name="G_PasFlan" localSheetId="2">#REF!</definedName>
    <definedName name="G_PasFlan">#REF!</definedName>
    <definedName name="G_PIE_G_DETCOEF" localSheetId="1">#REF!</definedName>
    <definedName name="G_PIE_G_DETCOEF" localSheetId="2">#REF!</definedName>
    <definedName name="G_PIE_G_DETCOEF">#REF!</definedName>
    <definedName name="G_PIECE" localSheetId="1">#REF!</definedName>
    <definedName name="G_PIECE" localSheetId="2">#REF!</definedName>
    <definedName name="G_PIECE">#REF!</definedName>
    <definedName name="G_Piece_Gene" localSheetId="1">#REF!</definedName>
    <definedName name="G_Piece_Gene" localSheetId="2">#REF!</definedName>
    <definedName name="G_Piece_Gene">#REF!</definedName>
    <definedName name="G_PieceCoupDec" localSheetId="1">#REF!</definedName>
    <definedName name="G_PieceCoupDec" localSheetId="2">#REF!</definedName>
    <definedName name="G_PieceCoupDec">#REF!</definedName>
    <definedName name="G_PieceCoupRep" localSheetId="1">#REF!</definedName>
    <definedName name="G_PieceCoupRep" localSheetId="2">#REF!</definedName>
    <definedName name="G_PieceCoupRep">#REF!</definedName>
    <definedName name="G_PieceFlanDec" localSheetId="1">#REF!</definedName>
    <definedName name="G_PieceFlanDec" localSheetId="2">#REF!</definedName>
    <definedName name="G_PieceFlanDec">#REF!</definedName>
    <definedName name="G_PMAT" localSheetId="1">#REF!</definedName>
    <definedName name="G_PMAT" localSheetId="2">#REF!</definedName>
    <definedName name="G_PMAT">#REF!</definedName>
    <definedName name="G_POE_Secteur" localSheetId="1">#REF!</definedName>
    <definedName name="G_POE_Secteur" localSheetId="2">#REF!</definedName>
    <definedName name="G_POE_Secteur">#REF!</definedName>
    <definedName name="G_POE_Service" localSheetId="1">#REF!</definedName>
    <definedName name="G_POE_Service" localSheetId="2">#REF!</definedName>
    <definedName name="G_POE_Service">#REF!</definedName>
    <definedName name="G_POE_Sites" localSheetId="1">#REF!</definedName>
    <definedName name="G_POE_Sites" localSheetId="2">#REF!</definedName>
    <definedName name="G_POE_Sites">#REF!</definedName>
    <definedName name="G_POE_Valid" localSheetId="1">#REF!</definedName>
    <definedName name="G_POE_Valid" localSheetId="2">#REF!</definedName>
    <definedName name="G_POE_Valid">#REF!</definedName>
    <definedName name="G_POI_Secteur" localSheetId="1">#REF!</definedName>
    <definedName name="G_POI_Secteur" localSheetId="2">#REF!</definedName>
    <definedName name="G_POI_Secteur">#REF!</definedName>
    <definedName name="G_POI_Service" localSheetId="1">#REF!</definedName>
    <definedName name="G_POI_Service" localSheetId="2">#REF!</definedName>
    <definedName name="G_POI_Service">#REF!</definedName>
    <definedName name="G_POI_Sites" localSheetId="1">#REF!</definedName>
    <definedName name="G_POI_Sites" localSheetId="2">#REF!</definedName>
    <definedName name="G_POI_Sites">#REF!</definedName>
    <definedName name="G_POI_Valid" localSheetId="1">#REF!</definedName>
    <definedName name="G_POI_Valid" localSheetId="2">#REF!</definedName>
    <definedName name="G_POI_Valid">#REF!</definedName>
    <definedName name="G_PresseDec" localSheetId="1">#REF!</definedName>
    <definedName name="G_PresseDec" localSheetId="2">#REF!</definedName>
    <definedName name="G_PresseDec">#REF!</definedName>
    <definedName name="G_PresseRep" localSheetId="1">#REF!</definedName>
    <definedName name="G_PresseRep" localSheetId="2">#REF!</definedName>
    <definedName name="G_PresseRep">#REF!</definedName>
    <definedName name="G_PresseSiteDec" localSheetId="1">#REF!</definedName>
    <definedName name="G_PresseSiteDec" localSheetId="2">#REF!</definedName>
    <definedName name="G_PresseSiteDec">#REF!</definedName>
    <definedName name="G_PresseSiteRep" localSheetId="1">#REF!</definedName>
    <definedName name="G_PresseSiteRep" localSheetId="2">#REF!</definedName>
    <definedName name="G_PresseSiteRep">#REF!</definedName>
    <definedName name="G_PrisDans" localSheetId="1">#REF!</definedName>
    <definedName name="G_PrisDans" localSheetId="2">#REF!</definedName>
    <definedName name="G_PrisDans">#REF!</definedName>
    <definedName name="G_Prix_Obj" localSheetId="1">#REF!</definedName>
    <definedName name="G_Prix_Obj" localSheetId="2">#REF!</definedName>
    <definedName name="G_Prix_Obj">#REF!</definedName>
    <definedName name="G_PrixHorsAmort" localSheetId="1">#REF!</definedName>
    <definedName name="G_PrixHorsAmort" localSheetId="2">#REF!</definedName>
    <definedName name="G_PrixHorsAmort">#REF!</definedName>
    <definedName name="G_PrixProb" localSheetId="1">#REF!</definedName>
    <definedName name="G_PrixProb" localSheetId="2">#REF!</definedName>
    <definedName name="G_PrixProb">#REF!</definedName>
    <definedName name="G_PrixStand" localSheetId="1">#REF!</definedName>
    <definedName name="G_PrixStand" localSheetId="2">#REF!</definedName>
    <definedName name="G_PrixStand">#REF!</definedName>
    <definedName name="G_PTOTAL" localSheetId="1">#REF!</definedName>
    <definedName name="G_PTOTAL" localSheetId="2">#REF!</definedName>
    <definedName name="G_PTOTAL">#REF!</definedName>
    <definedName name="G_PTRANSFO" localSheetId="1">#REF!</definedName>
    <definedName name="G_PTRANSFO" localSheetId="2">#REF!</definedName>
    <definedName name="G_PTRANSFO">#REF!</definedName>
    <definedName name="G_PtsSR_Finit" localSheetId="1">#REF!</definedName>
    <definedName name="G_PtsSR_Finit" localSheetId="2">#REF!</definedName>
    <definedName name="G_PtsSR_Finit">#REF!</definedName>
    <definedName name="G_PtsSR_Point" localSheetId="1">#REF!</definedName>
    <definedName name="G_PtsSR_Point" localSheetId="2">#REF!</definedName>
    <definedName name="G_PtsSR_Point">#REF!</definedName>
    <definedName name="G_QTEC" localSheetId="1">#REF!</definedName>
    <definedName name="G_QTEC" localSheetId="2">#REF!</definedName>
    <definedName name="G_QTEC">#REF!</definedName>
    <definedName name="G_Ref_Part" localSheetId="1">#REF!</definedName>
    <definedName name="G_Ref_Part" localSheetId="2">#REF!</definedName>
    <definedName name="G_Ref_Part">#REF!</definedName>
    <definedName name="G_RMU_G_DETCOEF" localSheetId="1">#REF!</definedName>
    <definedName name="G_RMU_G_DETCOEF" localSheetId="2">#REF!</definedName>
    <definedName name="G_RMU_G_DETCOEF">#REF!</definedName>
    <definedName name="G_SectionAchat" localSheetId="1">#REF!</definedName>
    <definedName name="G_SectionAchat" localSheetId="2">#REF!</definedName>
    <definedName name="G_SectionAchat">#REF!</definedName>
    <definedName name="G_Service" localSheetId="1">#REF!</definedName>
    <definedName name="G_Service" localSheetId="2">#REF!</definedName>
    <definedName name="G_Service">#REF!</definedName>
    <definedName name="G_Site_Transfo" localSheetId="1">#REF!</definedName>
    <definedName name="G_Site_Transfo" localSheetId="2">#REF!</definedName>
    <definedName name="G_Site_Transfo">#REF!</definedName>
    <definedName name="G_SiteFab" localSheetId="1">#REF!</definedName>
    <definedName name="G_SiteFab" localSheetId="2">#REF!</definedName>
    <definedName name="G_SiteFab">#REF!</definedName>
    <definedName name="G_SiteUtil" localSheetId="1">#REF!</definedName>
    <definedName name="G_SiteUtil" localSheetId="2">#REF!</definedName>
    <definedName name="G_SiteUtil">#REF!</definedName>
    <definedName name="G_Statut_Conc" localSheetId="1">#REF!</definedName>
    <definedName name="G_Statut_Conc" localSheetId="2">#REF!</definedName>
    <definedName name="G_Statut_Conc">#REF!</definedName>
    <definedName name="G_Statut_Emploi" localSheetId="1">#REF!</definedName>
    <definedName name="G_Statut_Emploi" localSheetId="2">#REF!</definedName>
    <definedName name="G_Statut_Emploi">#REF!</definedName>
    <definedName name="G_Statut_Indice" localSheetId="1">#REF!</definedName>
    <definedName name="G_Statut_Indice" localSheetId="2">#REF!</definedName>
    <definedName name="G_Statut_Indice">#REF!</definedName>
    <definedName name="G_Statut_Transfo" localSheetId="1">#REF!</definedName>
    <definedName name="G_Statut_Transfo" localSheetId="2">#REF!</definedName>
    <definedName name="G_Statut_Transfo">#REF!</definedName>
    <definedName name="G_Statut_Util" localSheetId="1">#REF!</definedName>
    <definedName name="G_Statut_Util" localSheetId="2">#REF!</definedName>
    <definedName name="G_Statut_Util">#REF!</definedName>
    <definedName name="G_Tapar" localSheetId="1">#REF!</definedName>
    <definedName name="G_Tapar" localSheetId="2">#REF!</definedName>
    <definedName name="G_Tapar">#REF!</definedName>
    <definedName name="G_Type_Part" localSheetId="1">#REF!</definedName>
    <definedName name="G_Type_Part" localSheetId="2">#REF!</definedName>
    <definedName name="G_Type_Part">#REF!</definedName>
    <definedName name="G_TypeConc" localSheetId="1">#REF!</definedName>
    <definedName name="G_TypeConc" localSheetId="2">#REF!</definedName>
    <definedName name="G_TypeConc">#REF!</definedName>
    <definedName name="G_TypeGene" localSheetId="1">#REF!</definedName>
    <definedName name="G_TypeGene" localSheetId="2">#REF!</definedName>
    <definedName name="G_TypeGene">#REF!</definedName>
    <definedName name="G_TypeMasse" localSheetId="1">#REF!</definedName>
    <definedName name="G_TypeMasse" localSheetId="2">#REF!</definedName>
    <definedName name="G_TypeMasse">#REF!</definedName>
    <definedName name="G_TypeVariante" localSheetId="1">#REF!</definedName>
    <definedName name="G_TypeVariante" localSheetId="2">#REF!</definedName>
    <definedName name="G_TypeVariante">#REF!</definedName>
    <definedName name="G_TYPPI" localSheetId="1">#REF!</definedName>
    <definedName name="G_TYPPI" localSheetId="2">#REF!</definedName>
    <definedName name="G_TYPPI">#REF!</definedName>
    <definedName name="G_Unite" localSheetId="1">#REF!</definedName>
    <definedName name="G_Unite" localSheetId="2">#REF!</definedName>
    <definedName name="G_Unite">#REF!</definedName>
    <definedName name="G_UsineDecoupe" localSheetId="1">#REF!</definedName>
    <definedName name="G_UsineDecoupe" localSheetId="2">#REF!</definedName>
    <definedName name="G_UsineDecoupe">#REF!</definedName>
    <definedName name="G_UsineDoublure" localSheetId="1">#REF!</definedName>
    <definedName name="G_UsineDoublure" localSheetId="2">#REF!</definedName>
    <definedName name="G_UsineDoublure">#REF!</definedName>
    <definedName name="G_UsineRabout" localSheetId="1">#REF!</definedName>
    <definedName name="G_UsineRabout" localSheetId="2">#REF!</definedName>
    <definedName name="G_UsineRabout">#REF!</definedName>
    <definedName name="G_UsineReprise" localSheetId="1">#REF!</definedName>
    <definedName name="G_UsineReprise" localSheetId="2">#REF!</definedName>
    <definedName name="G_UsineReprise">#REF!</definedName>
    <definedName name="GARAZIZ" localSheetId="1">'[8]FRAIS sans DIFAB'!#REF!</definedName>
    <definedName name="GARAZIZ" localSheetId="2">'[8]FRAIS sans DIFAB'!#REF!</definedName>
    <definedName name="GARAZIZ">'[8]FRAIS sans DIFAB'!#REF!</definedName>
    <definedName name="GSATIRI" localSheetId="1">[10]Données!#REF!</definedName>
    <definedName name="GSATIRI" localSheetId="2">[10]Données!#REF!</definedName>
    <definedName name="GSATIRI">[10]Données!#REF!</definedName>
    <definedName name="GSATIRII" localSheetId="1">#REF!</definedName>
    <definedName name="GSATIRII" localSheetId="2">#REF!</definedName>
    <definedName name="GSATIRII">#REF!</definedName>
    <definedName name="HAFTA" localSheetId="1">#REF!</definedName>
    <definedName name="HAFTA" localSheetId="2">#REF!</definedName>
    <definedName name="HAFTA">#REF!</definedName>
    <definedName name="HataAlanı" localSheetId="1">#REF!</definedName>
    <definedName name="HataAlanı" localSheetId="2">#REF!</definedName>
    <definedName name="HataAlanı">#REF!</definedName>
    <definedName name="HataAlanıx" localSheetId="1">#REF!</definedName>
    <definedName name="HataAlanıx" localSheetId="2">#REF!</definedName>
    <definedName name="HataAlanıx">#REF!</definedName>
    <definedName name="HataKontrol" localSheetId="1">#REF!</definedName>
    <definedName name="HataKontrol" localSheetId="2">#REF!</definedName>
    <definedName name="HataKontrol">#REF!</definedName>
    <definedName name="HataKontrol2" localSheetId="1">#REF!</definedName>
    <definedName name="HataKontrol2" localSheetId="2">#REF!</definedName>
    <definedName name="HataKontrol2">#REF!</definedName>
    <definedName name="HataKontrol280" localSheetId="1">#REF!</definedName>
    <definedName name="HataKontrol280" localSheetId="2">#REF!</definedName>
    <definedName name="HataKontrol280">#REF!</definedName>
    <definedName name="HataKontrol2B" localSheetId="1">#REF!</definedName>
    <definedName name="HataKontrol2B" localSheetId="2">#REF!</definedName>
    <definedName name="HataKontrol2B">#REF!</definedName>
    <definedName name="HataKontrolB" localSheetId="1">#REF!</definedName>
    <definedName name="HataKontrolB" localSheetId="2">#REF!</definedName>
    <definedName name="HataKontrolB">#REF!</definedName>
    <definedName name="İptal" localSheetId="1">[19]!İptal</definedName>
    <definedName name="İptal" localSheetId="2">[19]!İptal</definedName>
    <definedName name="İptal">[19]!İptal</definedName>
    <definedName name="Ja" localSheetId="1">[8]BILAN!#REF!</definedName>
    <definedName name="Ja" localSheetId="2">[8]BILAN!#REF!</definedName>
    <definedName name="Ja">[8]BILAN!#REF!</definedName>
    <definedName name="kod">[20]KODLAR!$A$1:$A$77</definedName>
    <definedName name="KS" localSheetId="1">#REF!</definedName>
    <definedName name="KS" localSheetId="2">#REF!</definedName>
    <definedName name="KS">#REF!</definedName>
    <definedName name="kur00" localSheetId="1">#REF!</definedName>
    <definedName name="kur00" localSheetId="2">#REF!</definedName>
    <definedName name="kur00">#REF!</definedName>
    <definedName name="KUR00BUD" localSheetId="1">#REF!</definedName>
    <definedName name="KUR00BUD" localSheetId="2">#REF!</definedName>
    <definedName name="KUR00BUD">#REF!</definedName>
    <definedName name="LEVO">'[21]X84 ORG. (FR) '!$A$1:$BZ$51</definedName>
    <definedName name="LI">[16]DETAIL!$V$158:$V$795</definedName>
    <definedName name="Loyers" localSheetId="1">#REF!</definedName>
    <definedName name="Loyers" localSheetId="2">#REF!</definedName>
    <definedName name="Loyers">#REF!</definedName>
    <definedName name="LPI" localSheetId="1">#REF!</definedName>
    <definedName name="LPI" localSheetId="2">#REF!</definedName>
    <definedName name="LPI">#REF!</definedName>
    <definedName name="LR">[16]DETAIL!$W$158:$W$795</definedName>
    <definedName name="m" localSheetId="1">#REF!</definedName>
    <definedName name="m" localSheetId="2">#REF!</definedName>
    <definedName name="m">#REF!</definedName>
    <definedName name="Masse_Prec" localSheetId="1">#REF!</definedName>
    <definedName name="Masse_Prec" localSheetId="2">#REF!</definedName>
    <definedName name="Masse_Prec">#REF!</definedName>
    <definedName name="meinnoları" localSheetId="1">#REF!</definedName>
    <definedName name="meinnoları" localSheetId="2">#REF!</definedName>
    <definedName name="meinnoları">#REF!</definedName>
    <definedName name="MINMAX" localSheetId="1">'[14]TABLEAU TRANSFERT'!#REF!</definedName>
    <definedName name="MINMAX" localSheetId="2">'[14]TABLEAU TRANSFERT'!#REF!</definedName>
    <definedName name="MINMAX">'[14]TABLEAU TRANSFERT'!#REF!</definedName>
    <definedName name="Mise_Mille" localSheetId="1">#REF!</definedName>
    <definedName name="Mise_Mille" localSheetId="2">#REF!</definedName>
    <definedName name="Mise_Mille">#REF!</definedName>
    <definedName name="Mission_externe" localSheetId="1">#REF!</definedName>
    <definedName name="Mission_externe" localSheetId="2">#REF!</definedName>
    <definedName name="Mission_externe">#REF!</definedName>
    <definedName name="Mission_interne" localSheetId="1">#REF!</definedName>
    <definedName name="Mission_interne" localSheetId="2">#REF!</definedName>
    <definedName name="Mission_interne">#REF!</definedName>
    <definedName name="MONTANT">[16]DETAIL!$K$158:$K$795</definedName>
    <definedName name="N1_INST" localSheetId="1">#REF!</definedName>
    <definedName name="N1_INST" localSheetId="2">#REF!</definedName>
    <definedName name="N1_INST">#REF!</definedName>
    <definedName name="N1_ZONE" localSheetId="1">#REF!</definedName>
    <definedName name="N1_ZONE" localSheetId="2">#REF!</definedName>
    <definedName name="N1_ZONE">#REF!</definedName>
    <definedName name="N2_INST" localSheetId="1">#REF!</definedName>
    <definedName name="N2_INST" localSheetId="2">#REF!</definedName>
    <definedName name="N2_INST">#REF!</definedName>
    <definedName name="N2_ZONE" localSheetId="1">#REF!</definedName>
    <definedName name="N2_ZONE" localSheetId="2">#REF!</definedName>
    <definedName name="N2_ZONE">#REF!</definedName>
    <definedName name="N3_INST" localSheetId="1">#REF!</definedName>
    <definedName name="N3_INST" localSheetId="2">#REF!</definedName>
    <definedName name="N3_INST">#REF!</definedName>
    <definedName name="N3_ZONE" localSheetId="1">#REF!</definedName>
    <definedName name="N3_ZONE" localSheetId="2">#REF!</definedName>
    <definedName name="N3_ZONE">#REF!</definedName>
    <definedName name="N4_INST" localSheetId="1">#REF!</definedName>
    <definedName name="N4_INST" localSheetId="2">#REF!</definedName>
    <definedName name="N4_INST">#REF!</definedName>
    <definedName name="N4_ZONE" localSheetId="1">#REF!</definedName>
    <definedName name="N4_ZONE" localSheetId="2">#REF!</definedName>
    <definedName name="N4_ZONE">#REF!</definedName>
    <definedName name="N5_INST" localSheetId="1">#REF!</definedName>
    <definedName name="N5_INST" localSheetId="2">#REF!</definedName>
    <definedName name="N5_INST">#REF!</definedName>
    <definedName name="N5_ZONE" localSheetId="1">#REF!</definedName>
    <definedName name="N5_ZONE" localSheetId="2">#REF!</definedName>
    <definedName name="N5_ZONE">#REF!</definedName>
    <definedName name="NoBlanksRange" localSheetId="1">#REF!</definedName>
    <definedName name="NoBlanksRange" localSheetId="2">#REF!</definedName>
    <definedName name="NoBlanksRange">#REF!</definedName>
    <definedName name="Non_Aff_Assem" localSheetId="1">#REF!</definedName>
    <definedName name="Non_Aff_Assem" localSheetId="2">#REF!</definedName>
    <definedName name="Non_Aff_Assem">#REF!</definedName>
    <definedName name="Non_Aff_Embou" localSheetId="1">#REF!</definedName>
    <definedName name="Non_Aff_Embou" localSheetId="2">#REF!</definedName>
    <definedName name="Non_Aff_Embou">#REF!</definedName>
    <definedName name="nouvelle_demande" localSheetId="1">[22]MAJ_MEC!#REF!</definedName>
    <definedName name="nouvelle_demande" localSheetId="2">[22]MAJ_MEC!#REF!</definedName>
    <definedName name="nouvelle_demande">[22]MAJ_MEC!#REF!</definedName>
    <definedName name="ortkur" localSheetId="1">#REF!</definedName>
    <definedName name="ortkur" localSheetId="2">#REF!</definedName>
    <definedName name="ortkur">#REF!</definedName>
    <definedName name="PAGE11" localSheetId="1">#REF!</definedName>
    <definedName name="PAGE11" localSheetId="2">#REF!</definedName>
    <definedName name="PAGE11">#REF!</definedName>
    <definedName name="PAGE2" localSheetId="1">#REF!</definedName>
    <definedName name="PAGE2" localSheetId="2">#REF!</definedName>
    <definedName name="PAGE2">#REF!</definedName>
    <definedName name="PAGE3" localSheetId="1">#REF!</definedName>
    <definedName name="PAGE3" localSheetId="2">#REF!</definedName>
    <definedName name="PAGE3">#REF!</definedName>
    <definedName name="PAGE4" localSheetId="1">#REF!</definedName>
    <definedName name="PAGE4" localSheetId="2">#REF!</definedName>
    <definedName name="PAGE4">#REF!</definedName>
    <definedName name="PAGE5" localSheetId="1">#REF!</definedName>
    <definedName name="PAGE5" localSheetId="2">#REF!</definedName>
    <definedName name="PAGE5">#REF!</definedName>
    <definedName name="PAGE6" localSheetId="1">#REF!</definedName>
    <definedName name="PAGE6" localSheetId="2">#REF!</definedName>
    <definedName name="PAGE6">#REF!</definedName>
    <definedName name="PAGE7" localSheetId="1">#REF!</definedName>
    <definedName name="PAGE7" localSheetId="2">#REF!</definedName>
    <definedName name="PAGE7">#REF!</definedName>
    <definedName name="PAGE9" localSheetId="1">#REF!</definedName>
    <definedName name="PAGE9" localSheetId="2">#REF!</definedName>
    <definedName name="PAGE9">#REF!</definedName>
    <definedName name="Papeterie" localSheetId="1">#REF!</definedName>
    <definedName name="Papeterie" localSheetId="2">#REF!</definedName>
    <definedName name="Papeterie">#REF!</definedName>
    <definedName name="PLAN_DE_CHARGE" localSheetId="1">#REF!</definedName>
    <definedName name="PLAN_DE_CHARGE" localSheetId="2">#REF!</definedName>
    <definedName name="PLAN_DE_CHARGE">#REF!</definedName>
    <definedName name="POE_Assem" localSheetId="1">#REF!</definedName>
    <definedName name="POE_Assem" localSheetId="2">#REF!</definedName>
    <definedName name="POE_Assem">#REF!</definedName>
    <definedName name="POE_Embou" localSheetId="1">#REF!</definedName>
    <definedName name="POE_Embou" localSheetId="2">#REF!</definedName>
    <definedName name="POE_Embou">#REF!</definedName>
    <definedName name="POI_Assem" localSheetId="1">#REF!</definedName>
    <definedName name="POI_Assem" localSheetId="2">#REF!</definedName>
    <definedName name="POI_Assem">#REF!</definedName>
    <definedName name="POI_Embou" localSheetId="1">#REF!</definedName>
    <definedName name="POI_Embou" localSheetId="2">#REF!</definedName>
    <definedName name="POI_Embou">#REF!</definedName>
    <definedName name="Pre_Aff_Assem" localSheetId="1">#REF!</definedName>
    <definedName name="Pre_Aff_Assem" localSheetId="2">#REF!</definedName>
    <definedName name="Pre_Aff_Assem">#REF!</definedName>
    <definedName name="Pre_Aff_Embou" localSheetId="1">#REF!</definedName>
    <definedName name="Pre_Aff_Embou" localSheetId="2">#REF!</definedName>
    <definedName name="Pre_Aff_Embou">#REF!</definedName>
    <definedName name="Prod_cum_AC" localSheetId="1">#REF!</definedName>
    <definedName name="Prod_cum_AC" localSheetId="2">#REF!</definedName>
    <definedName name="Prod_cum_AC">#REF!</definedName>
    <definedName name="Prod_sem" localSheetId="1">#REF!</definedName>
    <definedName name="Prod_sem" localSheetId="2">#REF!</definedName>
    <definedName name="Prod_sem">#REF!</definedName>
    <definedName name="PTT" localSheetId="1">#REF!</definedName>
    <definedName name="PTT" localSheetId="2">#REF!</definedName>
    <definedName name="PTT">#REF!</definedName>
    <definedName name="Representation" localSheetId="1">#REF!</definedName>
    <definedName name="Representation" localSheetId="2">#REF!</definedName>
    <definedName name="Representation">#REF!</definedName>
    <definedName name="S_Invest_Ass" localSheetId="1">#REF!</definedName>
    <definedName name="S_Invest_Ass" localSheetId="2">#REF!</definedName>
    <definedName name="S_Invest_Ass">#REF!</definedName>
    <definedName name="S_Invest_Ass_Total" localSheetId="1">#REF!</definedName>
    <definedName name="S_Invest_Ass_Total" localSheetId="2">#REF!</definedName>
    <definedName name="S_Invest_Ass_Total">#REF!</definedName>
    <definedName name="S_Invest_Log_Ass" localSheetId="1">#REF!</definedName>
    <definedName name="S_Invest_Log_Ass" localSheetId="2">#REF!</definedName>
    <definedName name="S_Invest_Log_Ass">#REF!</definedName>
    <definedName name="S_Invest_Peint" localSheetId="1">#REF!</definedName>
    <definedName name="S_Invest_Peint" localSheetId="2">#REF!</definedName>
    <definedName name="S_Invest_Peint">#REF!</definedName>
    <definedName name="S_Invest_Total" localSheetId="1">#REF!</definedName>
    <definedName name="S_Invest_Total" localSheetId="2">#REF!</definedName>
    <definedName name="S_Invest_Total">#REF!</definedName>
    <definedName name="S_Invest_Unit" localSheetId="1">#REF!</definedName>
    <definedName name="S_Invest_Unit" localSheetId="2">#REF!</definedName>
    <definedName name="S_Invest_Unit">#REF!</definedName>
    <definedName name="saatiçin" localSheetId="1">#REF!</definedName>
    <definedName name="saatiçin" localSheetId="2">#REF!</definedName>
    <definedName name="saatiçin">#REF!</definedName>
    <definedName name="saatiçinTR" localSheetId="1">#REF!</definedName>
    <definedName name="saatiçinTR" localSheetId="2">#REF!</definedName>
    <definedName name="saatiçinTR">#REF!</definedName>
    <definedName name="Semaines">[6]Suivi!$D$2:$BY$2</definedName>
    <definedName name="SENTEZYENI" localSheetId="1">'[8]FRAIS sans DIFAB'!#REF!</definedName>
    <definedName name="SENTEZYENI" localSheetId="2">'[8]FRAIS sans DIFAB'!#REF!</definedName>
    <definedName name="SENTEZYENI">'[8]FRAIS sans DIFAB'!#REF!</definedName>
    <definedName name="sicilno" localSheetId="1">#REF!</definedName>
    <definedName name="sicilno" localSheetId="2">#REF!</definedName>
    <definedName name="sicilno">#REF!</definedName>
    <definedName name="SL" localSheetId="1">#REF!</definedName>
    <definedName name="SL" localSheetId="2">#REF!</definedName>
    <definedName name="SL">#REF!</definedName>
    <definedName name="Specif" localSheetId="1">#REF!</definedName>
    <definedName name="Specif" localSheetId="2">#REF!</definedName>
    <definedName name="Specif">#REF!</definedName>
    <definedName name="SyntSurface" localSheetId="1">#REF!</definedName>
    <definedName name="SyntSurface" localSheetId="2">#REF!</definedName>
    <definedName name="SyntSurface">#REF!</definedName>
    <definedName name="T" localSheetId="1">#REF!</definedName>
    <definedName name="T" localSheetId="2">#REF!</definedName>
    <definedName name="T">#REF!</definedName>
    <definedName name="table" localSheetId="1">#REF!</definedName>
    <definedName name="table" localSheetId="2">#REF!</definedName>
    <definedName name="table">#REF!</definedName>
    <definedName name="tableau" localSheetId="1">#REF!</definedName>
    <definedName name="tableau" localSheetId="2">#REF!</definedName>
    <definedName name="tableau">#REF!</definedName>
    <definedName name="Tablo_Birleştirme" localSheetId="1">[19]!Tablo_Birleştirme</definedName>
    <definedName name="Tablo_Birleştirme" localSheetId="2">[19]!Tablo_Birleştirme</definedName>
    <definedName name="Tablo_Birleştirme">[19]!Tablo_Birleştirme</definedName>
    <definedName name="tanım">[20]KODLAR!$B$1:$B$77</definedName>
    <definedName name="TassocModif">[17]Tcriteres:TassocModif!$A$1:$B$839</definedName>
    <definedName name="tata">[23]Accueil!$I$12</definedName>
    <definedName name="Tcriteres">[17]TmodifProduits:Tcriteres!$A$1:$E$28</definedName>
    <definedName name="test" localSheetId="1">#REF!</definedName>
    <definedName name="test" localSheetId="2">#REF!</definedName>
    <definedName name="test">#REF!</definedName>
    <definedName name="TEST1" localSheetId="1">[1]Sheet1!#REF!</definedName>
    <definedName name="TEST1" localSheetId="2">[1]Sheet1!#REF!</definedName>
    <definedName name="TEST1">[1]Sheet1!#REF!</definedName>
    <definedName name="TEST2" localSheetId="1">[1]Sheet1!#REF!</definedName>
    <definedName name="TEST2" localSheetId="2">[1]Sheet1!#REF!</definedName>
    <definedName name="TEST2">[1]Sheet1!#REF!</definedName>
    <definedName name="TESTHKEY" localSheetId="1">#REF!</definedName>
    <definedName name="TESTHKEY" localSheetId="2">#REF!</definedName>
    <definedName name="TESTHKEY">#REF!</definedName>
    <definedName name="TESTKEYS" localSheetId="1">#REF!</definedName>
    <definedName name="TESTKEYS" localSheetId="2">#REF!</definedName>
    <definedName name="TESTKEYS">#REF!</definedName>
    <definedName name="TESTVKEY" localSheetId="1">#REF!</definedName>
    <definedName name="TESTVKEY" localSheetId="2">#REF!</definedName>
    <definedName name="TESTVKEY">#REF!</definedName>
    <definedName name="tete">[23]Accueil!$I$21</definedName>
    <definedName name="titi" localSheetId="1">[24]Initialisation!#REF!</definedName>
    <definedName name="titi" localSheetId="2">[24]Initialisation!#REF!</definedName>
    <definedName name="titi">[24]Initialisation!#REF!</definedName>
    <definedName name="TITMOIS" localSheetId="1">[25]CALC!#REF!</definedName>
    <definedName name="TITMOIS" localSheetId="2">[25]CALC!#REF!</definedName>
    <definedName name="TITMOIS">[25]CALC!#REF!</definedName>
    <definedName name="Tmodifcaei">[17]exportTpieces:Tmodifcaei!$A$1:$E$96</definedName>
    <definedName name="Tmodifcriteres">[17]exportTmodifs:Tmodifcriteres!$A$1:$C$312</definedName>
    <definedName name="TmodifProduits">[17]Tmodifcriteres:TmodifProduits!$A$1:$M$13739</definedName>
    <definedName name="tmtm">[23]Accueil!$I$15</definedName>
    <definedName name="toplam">'[26]X84 ORG. (FR) '!$B$27:$B$29,'[26]X84 ORG. (FR) '!$L$27:$L$30,'[26]X84 ORG. (FR) '!$U$28:$U$32,'[26]X84 ORG. (FR) '!$F$32:$F$35,'[26]X84 ORG. (FR) '!$G$52:$G$54,'[26]X84 ORG. (FR) '!$P$51:$P$54,'[26]X84 ORG. (FR) '!$AE$28:$AE$28,'[26]X84 ORG. (FR) '!$AE$34:$AE$35,'[26]X84 ORG. (FR) '!$AE$35:$AE$44,'[26]X84 ORG. (FR) '!$AE$51:$AE$52,'[26]X84 ORG. (FR) '!$AE$57:$AE$58,'[26]X84 ORG. (FR) '!$AQ$57:$AQ$58,'[26]X84 ORG. (FR) '!$AQ$51:$AQ$52,'[26]X84 ORG. (FR) '!$AQ$41:$AQ$41,'[26]X84 ORG. (FR) '!$AQ$34:$AQ$34,'[26]X84 ORG. (FR) '!$AQ$27:$AQ$28</definedName>
    <definedName name="toto" hidden="1">[27]exportTmodifs!$A$1:$AX$5539</definedName>
    <definedName name="TRiçin" localSheetId="1">#REF!</definedName>
    <definedName name="TRiçin" localSheetId="2">#REF!</definedName>
    <definedName name="TRiçin">#REF!</definedName>
    <definedName name="TRiçintarih" localSheetId="1">#REF!</definedName>
    <definedName name="TRiçintarih" localSheetId="2">#REF!</definedName>
    <definedName name="TRiçintarih">#REF!</definedName>
    <definedName name="trtr">[23]Paramètres!$AG$2</definedName>
    <definedName name="tttt" localSheetId="1">#REF!</definedName>
    <definedName name="tttt" localSheetId="2">#REF!</definedName>
    <definedName name="tttt">#REF!</definedName>
    <definedName name="Tutilisateurs">[17]exportTreperes:Tutilisateurs!$A$1:$G$325</definedName>
    <definedName name="tutu" localSheetId="1">#REF!</definedName>
    <definedName name="tutu" localSheetId="2">#REF!</definedName>
    <definedName name="tutu">#REF!</definedName>
    <definedName name="ty">[28]PROBLEMES!$A$128:$E$139</definedName>
    <definedName name="tyty">[23]Accueil!$I$18</definedName>
    <definedName name="tztz" localSheetId="1">#REF!</definedName>
    <definedName name="tztz" localSheetId="2">#REF!</definedName>
    <definedName name="tztz">#REF!</definedName>
    <definedName name="UFUK">[29]Sheet1!$A$1:$C$221</definedName>
    <definedName name="UMK" localSheetId="1">'[14]TABLEAU TRANSFERT'!#REF!</definedName>
    <definedName name="UMK" localSheetId="2">'[14]TABLEAU TRANSFERT'!#REF!</definedName>
    <definedName name="UMK">'[14]TABLEAU TRANSFERT'!#REF!</definedName>
    <definedName name="UTT" localSheetId="1">#REF!</definedName>
    <definedName name="UTT" localSheetId="2">#REF!</definedName>
    <definedName name="UTT">#REF!</definedName>
    <definedName name="Veh_64" localSheetId="1">#REF!</definedName>
    <definedName name="Veh_64" localSheetId="2">#REF!</definedName>
    <definedName name="Veh_64">#REF!</definedName>
    <definedName name="Veh_74" localSheetId="1">#REF!</definedName>
    <definedName name="Veh_74" localSheetId="2">#REF!</definedName>
    <definedName name="Veh_74">#REF!</definedName>
    <definedName name="version">"2.8.h"</definedName>
    <definedName name="Visu_Nomenclature" localSheetId="1">#REF!</definedName>
    <definedName name="Visu_Nomenclature" localSheetId="2">#REF!</definedName>
    <definedName name="Visu_Nomenclature">#REF!</definedName>
    <definedName name="Void">[6]Suivi!$D$22,[6]Suivi!$F$22,[6]Suivi!$H$22</definedName>
    <definedName name="vue">[12]Paramètres!$C$6</definedName>
    <definedName name="wer" localSheetId="1">#REF!</definedName>
    <definedName name="wer" localSheetId="2">#REF!</definedName>
    <definedName name="wer">#REF!</definedName>
    <definedName name="X" localSheetId="1">#REF!</definedName>
    <definedName name="X" localSheetId="2">#REF!</definedName>
    <definedName name="X">#REF!</definedName>
    <definedName name="xxxxx" localSheetId="1">#REF!</definedName>
    <definedName name="xxxxx" localSheetId="2">#REF!</definedName>
    <definedName name="xxxxx">#REF!</definedName>
    <definedName name="YENIHESAP" localSheetId="1">'[8]FRAIS sans DIFAB'!#REF!</definedName>
    <definedName name="YENIHESAP" localSheetId="2">'[8]FRAIS sans DIFAB'!#REF!</definedName>
    <definedName name="YENIHESAP">'[8]FRAIS sans DIFAB'!#REF!</definedName>
    <definedName name="ZAFER">[29]S.26!$A$10:$F$214</definedName>
    <definedName name="zz">'[30]Codes GFE GFS'!$A$1:$H$65</definedName>
    <definedName name="_xlnm.Database">"[listeeco.xls]listeeco!$A$1:$C$23"</definedName>
    <definedName name="_xlnm.Print_Titles" localSheetId="0">Data!$1:$16</definedName>
    <definedName name="_xlnm.Print_Titles" localSheetId="1">Details!$1:$16</definedName>
    <definedName name="_xlnm.Print_Titles" localSheetId="2">Results!$1:$16</definedName>
    <definedName name="_xlnm.Print_Titles">[31]BER!$1:$3</definedName>
    <definedName name="_xlnm.Criteria" localSheetId="1">#REF!</definedName>
    <definedName name="_xlnm.Criteria" localSheetId="2">#REF!</definedName>
    <definedName name="_xlnm.Criteria">#REF!</definedName>
    <definedName name="_xlnm.Print_Area" localSheetId="0">Data!$A$1:$DM$45</definedName>
    <definedName name="_xlnm.Print_Area" localSheetId="1">Details!$A$1:$DM$159</definedName>
    <definedName name="_xlnm.Print_Area" localSheetId="2">Results!$A$1:$DN$53</definedName>
    <definedName name="_xlnm.Print_Area">[31]BER!$A$2:$V$25</definedName>
    <definedName name="_xlnm.Recorder" localSheetId="1">#REF!</definedName>
    <definedName name="_xlnm.Recorder" localSheetId="2">#REF!</definedName>
    <definedName name="_xlnm.Recorde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7" l="1"/>
  <c r="BW134" i="4"/>
  <c r="BW133" i="4"/>
  <c r="BW132" i="4"/>
  <c r="BW131" i="4"/>
  <c r="BW130" i="4"/>
  <c r="BO134" i="4"/>
  <c r="BO133" i="4"/>
  <c r="BO132" i="4"/>
  <c r="BO131" i="4"/>
  <c r="BO130" i="4"/>
  <c r="BE134" i="4"/>
  <c r="BE133" i="4"/>
  <c r="BE132" i="4"/>
  <c r="BE131" i="4"/>
  <c r="BE130" i="4"/>
  <c r="AV134" i="4"/>
  <c r="AV133" i="4"/>
  <c r="AV132" i="4"/>
  <c r="AV131" i="4"/>
  <c r="AV138" i="4" s="1"/>
  <c r="AV130" i="4"/>
  <c r="AK133" i="4"/>
  <c r="AK134" i="4"/>
  <c r="AK132" i="4"/>
  <c r="AK131" i="4"/>
  <c r="AK130" i="4"/>
  <c r="I138" i="4"/>
  <c r="I136" i="4"/>
  <c r="I134" i="4"/>
  <c r="I132" i="4"/>
  <c r="I129" i="4"/>
  <c r="BE135" i="4"/>
  <c r="BW122" i="4"/>
  <c r="BW121" i="4"/>
  <c r="BW120" i="4"/>
  <c r="BW119" i="4"/>
  <c r="BW118" i="4"/>
  <c r="BO122" i="4"/>
  <c r="BO121" i="4"/>
  <c r="BO120" i="4"/>
  <c r="BO119" i="4"/>
  <c r="BO118" i="4"/>
  <c r="BE122" i="4"/>
  <c r="BE121" i="4"/>
  <c r="BE120" i="4"/>
  <c r="BE119" i="4"/>
  <c r="BE118" i="4"/>
  <c r="BE123" i="4" s="1"/>
  <c r="AV122" i="4"/>
  <c r="AV121" i="4"/>
  <c r="AV120" i="4"/>
  <c r="AV119" i="4"/>
  <c r="AV118" i="4"/>
  <c r="AK122" i="4"/>
  <c r="AK121" i="4"/>
  <c r="AK120" i="4"/>
  <c r="AK119" i="4"/>
  <c r="AK118" i="4"/>
  <c r="N30" i="7" s="1"/>
  <c r="I126" i="4"/>
  <c r="I124" i="4"/>
  <c r="I122" i="4"/>
  <c r="I120" i="4"/>
  <c r="I117" i="4"/>
  <c r="BO125" i="4"/>
  <c r="BW110" i="4"/>
  <c r="BW109" i="4"/>
  <c r="BW108" i="4"/>
  <c r="BW107" i="4"/>
  <c r="BW106" i="4"/>
  <c r="BO110" i="4"/>
  <c r="BO108" i="4"/>
  <c r="BO112" i="4" s="1"/>
  <c r="BO109" i="4"/>
  <c r="BO107" i="4"/>
  <c r="BO106" i="4"/>
  <c r="BE110" i="4"/>
  <c r="BE109" i="4"/>
  <c r="BE108" i="4"/>
  <c r="BE107" i="4"/>
  <c r="BE106" i="4"/>
  <c r="BE111" i="4" s="1"/>
  <c r="AV110" i="4"/>
  <c r="AV109" i="4"/>
  <c r="AV108" i="4"/>
  <c r="AV107" i="4"/>
  <c r="AV106" i="4"/>
  <c r="AK110" i="4"/>
  <c r="AK109" i="4"/>
  <c r="AK108" i="4"/>
  <c r="AK115" i="4" s="1"/>
  <c r="AK107" i="4"/>
  <c r="AK106" i="4"/>
  <c r="N29" i="7" s="1"/>
  <c r="AK58" i="4"/>
  <c r="AV85" i="4"/>
  <c r="BE97" i="4"/>
  <c r="I114" i="4"/>
  <c r="I112" i="4"/>
  <c r="I110" i="4"/>
  <c r="I108" i="4"/>
  <c r="I105" i="4"/>
  <c r="BO113" i="4"/>
  <c r="CT23" i="7"/>
  <c r="CT24" i="7"/>
  <c r="CT25" i="7"/>
  <c r="CT26" i="7"/>
  <c r="CT27" i="7"/>
  <c r="CT28" i="7"/>
  <c r="CT29" i="7"/>
  <c r="CT30" i="7"/>
  <c r="CT31" i="7"/>
  <c r="CT32" i="7"/>
  <c r="CT33" i="7"/>
  <c r="CT34" i="7"/>
  <c r="CT35" i="7"/>
  <c r="CT36" i="7"/>
  <c r="CT37" i="7"/>
  <c r="CT22" i="7"/>
  <c r="CS25" i="7"/>
  <c r="CS29" i="7"/>
  <c r="I23" i="7"/>
  <c r="I24" i="7"/>
  <c r="I25" i="7"/>
  <c r="I26" i="7"/>
  <c r="I27" i="7"/>
  <c r="I28" i="7"/>
  <c r="I30" i="7"/>
  <c r="I31" i="7"/>
  <c r="I32" i="7"/>
  <c r="I33" i="7"/>
  <c r="I34" i="7"/>
  <c r="I35" i="7"/>
  <c r="I36" i="7"/>
  <c r="I37" i="7"/>
  <c r="I22" i="7"/>
  <c r="G23" i="7"/>
  <c r="G24" i="7"/>
  <c r="G25" i="7"/>
  <c r="G26" i="7"/>
  <c r="G27" i="7"/>
  <c r="G28" i="7"/>
  <c r="G30" i="7"/>
  <c r="G31" i="7"/>
  <c r="G32" i="7"/>
  <c r="G33" i="7"/>
  <c r="G34" i="7"/>
  <c r="G35" i="7"/>
  <c r="G36" i="7"/>
  <c r="G37" i="7"/>
  <c r="G22" i="7"/>
  <c r="B23" i="7"/>
  <c r="CS23" i="7" s="1"/>
  <c r="B24" i="7"/>
  <c r="CS24" i="7" s="1"/>
  <c r="B25" i="7"/>
  <c r="B26" i="7"/>
  <c r="CS26" i="7" s="1"/>
  <c r="B27" i="7"/>
  <c r="CS27" i="7" s="1"/>
  <c r="B28" i="7"/>
  <c r="CS28" i="7" s="1"/>
  <c r="B30" i="7"/>
  <c r="CS30" i="7" s="1"/>
  <c r="B31" i="7"/>
  <c r="CS31" i="7" s="1"/>
  <c r="B32" i="7"/>
  <c r="CS32" i="7" s="1"/>
  <c r="B33" i="7"/>
  <c r="CS33" i="7" s="1"/>
  <c r="B34" i="7"/>
  <c r="CS34" i="7" s="1"/>
  <c r="B35" i="7"/>
  <c r="CS35" i="7" s="1"/>
  <c r="B36" i="7"/>
  <c r="CS36" i="7" s="1"/>
  <c r="B37" i="7"/>
  <c r="CS37" i="7" s="1"/>
  <c r="B22" i="7"/>
  <c r="CS22" i="7" s="1"/>
  <c r="AV111" i="4" l="1"/>
  <c r="AV136" i="4"/>
  <c r="AV139" i="4"/>
  <c r="BW139" i="4"/>
  <c r="BW137" i="4"/>
  <c r="BO137" i="4"/>
  <c r="BO135" i="4"/>
  <c r="AK137" i="4"/>
  <c r="AK139" i="4"/>
  <c r="CI131" i="4"/>
  <c r="CI132" i="4"/>
  <c r="AK135" i="4"/>
  <c r="BW135" i="4"/>
  <c r="BE136" i="4"/>
  <c r="AV137" i="4"/>
  <c r="BO138" i="4"/>
  <c r="BE139" i="4"/>
  <c r="BE138" i="4"/>
  <c r="CP131" i="4"/>
  <c r="AV135" i="4"/>
  <c r="BO136" i="4"/>
  <c r="BE137" i="4"/>
  <c r="AK138" i="4"/>
  <c r="BW138" i="4"/>
  <c r="BO139" i="4"/>
  <c r="CP130" i="4"/>
  <c r="AA31" i="7" s="1"/>
  <c r="AK136" i="4"/>
  <c r="BW136" i="4"/>
  <c r="BW127" i="4"/>
  <c r="BW123" i="4"/>
  <c r="BE127" i="4"/>
  <c r="BE124" i="4"/>
  <c r="AV126" i="4"/>
  <c r="AV125" i="4"/>
  <c r="AK123" i="4"/>
  <c r="AK127" i="4"/>
  <c r="CI119" i="4"/>
  <c r="CI120" i="4"/>
  <c r="BO123" i="4"/>
  <c r="AV124" i="4"/>
  <c r="AK125" i="4"/>
  <c r="BW125" i="4"/>
  <c r="BE126" i="4"/>
  <c r="AV127" i="4"/>
  <c r="CP119" i="4"/>
  <c r="AV123" i="4"/>
  <c r="BO124" i="4"/>
  <c r="BE125" i="4"/>
  <c r="AK126" i="4"/>
  <c r="BW126" i="4"/>
  <c r="BO127" i="4"/>
  <c r="BO126" i="4"/>
  <c r="CP118" i="4"/>
  <c r="AA30" i="7" s="1"/>
  <c r="AK124" i="4"/>
  <c r="BW124" i="4"/>
  <c r="BW115" i="4"/>
  <c r="BO115" i="4"/>
  <c r="BE113" i="4"/>
  <c r="AV113" i="4"/>
  <c r="AV114" i="4"/>
  <c r="BO111" i="4"/>
  <c r="AV112" i="4"/>
  <c r="AK113" i="4"/>
  <c r="BW113" i="4"/>
  <c r="BE114" i="4"/>
  <c r="AV115" i="4"/>
  <c r="CI107" i="4"/>
  <c r="CI108" i="4"/>
  <c r="AK111" i="4"/>
  <c r="BW111" i="4"/>
  <c r="BE112" i="4"/>
  <c r="BO114" i="4"/>
  <c r="BE115" i="4"/>
  <c r="CP107" i="4"/>
  <c r="AK114" i="4"/>
  <c r="BW114" i="4"/>
  <c r="CP106" i="4"/>
  <c r="AA29" i="7" s="1"/>
  <c r="AK112" i="4"/>
  <c r="BW112" i="4"/>
  <c r="K39" i="7"/>
  <c r="J15" i="7"/>
  <c r="CZ14" i="7"/>
  <c r="BR14" i="7"/>
  <c r="J14" i="7"/>
  <c r="CZ13" i="7"/>
  <c r="BR13" i="7"/>
  <c r="J13" i="7"/>
  <c r="CZ12" i="7"/>
  <c r="BR12" i="7"/>
  <c r="J12" i="7"/>
  <c r="CZ11" i="7"/>
  <c r="BR11" i="7"/>
  <c r="J11" i="7"/>
  <c r="CZ10" i="7"/>
  <c r="CZ8" i="7"/>
  <c r="J8" i="7"/>
  <c r="BW98" i="4"/>
  <c r="BW97" i="4"/>
  <c r="BW99" i="4" s="1"/>
  <c r="BW96" i="4"/>
  <c r="BW95" i="4"/>
  <c r="BW94" i="4"/>
  <c r="BO98" i="4"/>
  <c r="BO97" i="4"/>
  <c r="BO96" i="4"/>
  <c r="BO95" i="4"/>
  <c r="BO94" i="4"/>
  <c r="BE98" i="4"/>
  <c r="BE96" i="4"/>
  <c r="BE95" i="4"/>
  <c r="BE94" i="4"/>
  <c r="AV98" i="4"/>
  <c r="AV97" i="4"/>
  <c r="AV96" i="4"/>
  <c r="AV95" i="4"/>
  <c r="AV94" i="4"/>
  <c r="AK98" i="4"/>
  <c r="AK97" i="4"/>
  <c r="AK96" i="4"/>
  <c r="AK95" i="4"/>
  <c r="AK94" i="4"/>
  <c r="I102" i="4"/>
  <c r="I100" i="4"/>
  <c r="I98" i="4"/>
  <c r="I96" i="4"/>
  <c r="I93" i="4"/>
  <c r="BW100" i="4"/>
  <c r="BW86" i="4"/>
  <c r="BW85" i="4"/>
  <c r="BW84" i="4"/>
  <c r="BW83" i="4"/>
  <c r="BW82" i="4"/>
  <c r="BO86" i="4"/>
  <c r="BO85" i="4"/>
  <c r="BO84" i="4"/>
  <c r="BO83" i="4"/>
  <c r="BO82" i="4"/>
  <c r="BE86" i="4"/>
  <c r="BE85" i="4"/>
  <c r="BE84" i="4"/>
  <c r="BE83" i="4"/>
  <c r="BE82" i="4"/>
  <c r="AV86" i="4"/>
  <c r="AV84" i="4"/>
  <c r="AV83" i="4"/>
  <c r="AV82" i="4"/>
  <c r="AK86" i="4"/>
  <c r="AK85" i="4"/>
  <c r="AK84" i="4"/>
  <c r="AK83" i="4"/>
  <c r="AK82" i="4"/>
  <c r="I90" i="4"/>
  <c r="I88" i="4"/>
  <c r="I86" i="4"/>
  <c r="I84" i="4"/>
  <c r="I81" i="4"/>
  <c r="N28" i="7" l="1"/>
  <c r="BE100" i="4"/>
  <c r="N27" i="7"/>
  <c r="BW102" i="4"/>
  <c r="BW103" i="4"/>
  <c r="BO103" i="4"/>
  <c r="BE103" i="4"/>
  <c r="BE101" i="4"/>
  <c r="BE99" i="4"/>
  <c r="AV99" i="4"/>
  <c r="AK103" i="4"/>
  <c r="AK100" i="4"/>
  <c r="AK102" i="4"/>
  <c r="AK99" i="4"/>
  <c r="BO101" i="4"/>
  <c r="AV102" i="4"/>
  <c r="BO99" i="4"/>
  <c r="AV100" i="4"/>
  <c r="AK101" i="4"/>
  <c r="BW101" i="4"/>
  <c r="BE102" i="4"/>
  <c r="AV103" i="4"/>
  <c r="CP94" i="4"/>
  <c r="AA28" i="7" s="1"/>
  <c r="CI95" i="4"/>
  <c r="CI96" i="4"/>
  <c r="AH28" i="7" s="1"/>
  <c r="AV101" i="4"/>
  <c r="BO102" i="4"/>
  <c r="CP95" i="4"/>
  <c r="BO100" i="4"/>
  <c r="BW90" i="4"/>
  <c r="BW91" i="4"/>
  <c r="BW88" i="4"/>
  <c r="BO91" i="4"/>
  <c r="BO87" i="4"/>
  <c r="BE87" i="4"/>
  <c r="BE89" i="4"/>
  <c r="AV87" i="4"/>
  <c r="AK90" i="4"/>
  <c r="AK88" i="4"/>
  <c r="AK91" i="4"/>
  <c r="BO89" i="4"/>
  <c r="AV88" i="4"/>
  <c r="AK89" i="4"/>
  <c r="BW89" i="4"/>
  <c r="BE90" i="4"/>
  <c r="AV91" i="4"/>
  <c r="CI83" i="4"/>
  <c r="CI84" i="4"/>
  <c r="AH27" i="7" s="1"/>
  <c r="AK87" i="4"/>
  <c r="BW87" i="4"/>
  <c r="BE88" i="4"/>
  <c r="AV89" i="4"/>
  <c r="BO90" i="4"/>
  <c r="BE91" i="4"/>
  <c r="CP82" i="4"/>
  <c r="AA27" i="7" s="1"/>
  <c r="AV90" i="4"/>
  <c r="CP83" i="4"/>
  <c r="BO88" i="4"/>
  <c r="CY14" i="4"/>
  <c r="CY13" i="4"/>
  <c r="CY12" i="4"/>
  <c r="CY11" i="4"/>
  <c r="CY10" i="4"/>
  <c r="CY8" i="4"/>
  <c r="BQ14" i="4"/>
  <c r="BQ13" i="4"/>
  <c r="BQ12" i="4"/>
  <c r="BQ11" i="4"/>
  <c r="I15" i="4"/>
  <c r="I14" i="4"/>
  <c r="I13" i="4"/>
  <c r="I12" i="4"/>
  <c r="I11" i="4"/>
  <c r="I8" i="4"/>
  <c r="BW73" i="4"/>
  <c r="BW72" i="4"/>
  <c r="BW71" i="4"/>
  <c r="BW74" i="4" s="1"/>
  <c r="BW70" i="4"/>
  <c r="BW69" i="4"/>
  <c r="BO73" i="4"/>
  <c r="BO72" i="4"/>
  <c r="BO74" i="4" s="1"/>
  <c r="BO71" i="4"/>
  <c r="BO70" i="4"/>
  <c r="BO69" i="4"/>
  <c r="BE73" i="4"/>
  <c r="BE72" i="4"/>
  <c r="BE71" i="4"/>
  <c r="BE70" i="4"/>
  <c r="BE69" i="4"/>
  <c r="BE77" i="4" s="1"/>
  <c r="AV73" i="4"/>
  <c r="AV72" i="4"/>
  <c r="AV71" i="4"/>
  <c r="AV70" i="4"/>
  <c r="AV76" i="4" s="1"/>
  <c r="AV69" i="4"/>
  <c r="CI71" i="4" s="1"/>
  <c r="AH26" i="7" s="1"/>
  <c r="AK73" i="4"/>
  <c r="AK72" i="4"/>
  <c r="AK71" i="4"/>
  <c r="AK70" i="4"/>
  <c r="AK69" i="4"/>
  <c r="I77" i="4"/>
  <c r="I75" i="4"/>
  <c r="I73" i="4"/>
  <c r="I71" i="4"/>
  <c r="I68" i="4"/>
  <c r="BE78" i="4"/>
  <c r="BW61" i="4"/>
  <c r="BW60" i="4"/>
  <c r="BW59" i="4"/>
  <c r="BW58" i="4"/>
  <c r="BW57" i="4"/>
  <c r="BO61" i="4"/>
  <c r="BO60" i="4"/>
  <c r="BO59" i="4"/>
  <c r="BO58" i="4"/>
  <c r="BO57" i="4"/>
  <c r="BE61" i="4"/>
  <c r="BE60" i="4"/>
  <c r="BE59" i="4"/>
  <c r="BE58" i="4"/>
  <c r="BE57" i="4"/>
  <c r="AV61" i="4"/>
  <c r="AV60" i="4"/>
  <c r="AV59" i="4"/>
  <c r="AV58" i="4"/>
  <c r="AV57" i="4"/>
  <c r="AK61" i="4"/>
  <c r="AK60" i="4"/>
  <c r="AK59" i="4"/>
  <c r="AK57" i="4"/>
  <c r="I65" i="4"/>
  <c r="I63" i="4"/>
  <c r="I61" i="4"/>
  <c r="I59" i="4"/>
  <c r="I56" i="4"/>
  <c r="BW49" i="4"/>
  <c r="BW48" i="4"/>
  <c r="BW47" i="4"/>
  <c r="BW46" i="4"/>
  <c r="BW54" i="4" s="1"/>
  <c r="BW45" i="4"/>
  <c r="BO49" i="4"/>
  <c r="BO48" i="4"/>
  <c r="BO47" i="4"/>
  <c r="BO46" i="4"/>
  <c r="BO45" i="4"/>
  <c r="BE49" i="4"/>
  <c r="BE48" i="4"/>
  <c r="BE47" i="4"/>
  <c r="BE46" i="4"/>
  <c r="BE45" i="4"/>
  <c r="AV49" i="4"/>
  <c r="AV48" i="4"/>
  <c r="AV47" i="4"/>
  <c r="AV46" i="4"/>
  <c r="AV45" i="4"/>
  <c r="CI47" i="4" s="1"/>
  <c r="AH24" i="7" s="1"/>
  <c r="AK49" i="4"/>
  <c r="AK48" i="4"/>
  <c r="AK47" i="4"/>
  <c r="AK46" i="4"/>
  <c r="AK50" i="4" s="1"/>
  <c r="AK45" i="4"/>
  <c r="AK52" i="4" s="1"/>
  <c r="I53" i="4"/>
  <c r="I51" i="4"/>
  <c r="I50" i="2"/>
  <c r="I49" i="4"/>
  <c r="I47" i="4"/>
  <c r="I44" i="4"/>
  <c r="BW51" i="4"/>
  <c r="I29" i="4"/>
  <c r="I27" i="4"/>
  <c r="I25" i="4"/>
  <c r="I23" i="4"/>
  <c r="I20" i="4"/>
  <c r="AK51" i="4" l="1"/>
  <c r="N25" i="7"/>
  <c r="BE74" i="4"/>
  <c r="N24" i="7"/>
  <c r="AK54" i="4"/>
  <c r="CP46" i="4"/>
  <c r="BW78" i="4"/>
  <c r="N26" i="7"/>
  <c r="BO76" i="4"/>
  <c r="BW66" i="4"/>
  <c r="BE75" i="4"/>
  <c r="AV77" i="4"/>
  <c r="CI70" i="4"/>
  <c r="AK78" i="4"/>
  <c r="AK74" i="4"/>
  <c r="BO77" i="4"/>
  <c r="AV75" i="4"/>
  <c r="AK76" i="4"/>
  <c r="BW76" i="4"/>
  <c r="AV78" i="4"/>
  <c r="CP70" i="4"/>
  <c r="AV74" i="4"/>
  <c r="BO75" i="4"/>
  <c r="BE76" i="4"/>
  <c r="AK77" i="4"/>
  <c r="BW77" i="4"/>
  <c r="BO78" i="4"/>
  <c r="CP69" i="4"/>
  <c r="AA26" i="7" s="1"/>
  <c r="AK75" i="4"/>
  <c r="BW75" i="4"/>
  <c r="BW62" i="4"/>
  <c r="BO64" i="4"/>
  <c r="BO62" i="4"/>
  <c r="BE62" i="4"/>
  <c r="AV65" i="4"/>
  <c r="AV63" i="4"/>
  <c r="AV66" i="4"/>
  <c r="AV64" i="4"/>
  <c r="AK66" i="4"/>
  <c r="AK62" i="4"/>
  <c r="AK64" i="4"/>
  <c r="BW64" i="4"/>
  <c r="BE65" i="4"/>
  <c r="CI58" i="4"/>
  <c r="CI59" i="4"/>
  <c r="AH25" i="7" s="1"/>
  <c r="BE63" i="4"/>
  <c r="BE66" i="4"/>
  <c r="CP58" i="4"/>
  <c r="AV62" i="4"/>
  <c r="BO63" i="4"/>
  <c r="BE64" i="4"/>
  <c r="AK65" i="4"/>
  <c r="BW65" i="4"/>
  <c r="BO66" i="4"/>
  <c r="BO65" i="4"/>
  <c r="CP57" i="4"/>
  <c r="AA25" i="7" s="1"/>
  <c r="AK63" i="4"/>
  <c r="BW63" i="4"/>
  <c r="BO52" i="4"/>
  <c r="BO51" i="4"/>
  <c r="BE52" i="4"/>
  <c r="AV50" i="4"/>
  <c r="CI46" i="4"/>
  <c r="AV53" i="4"/>
  <c r="CP45" i="4"/>
  <c r="AA24" i="7" s="1"/>
  <c r="AV54" i="4"/>
  <c r="BE50" i="4"/>
  <c r="AV51" i="4"/>
  <c r="BW52" i="4"/>
  <c r="BO53" i="4"/>
  <c r="BE54" i="4"/>
  <c r="BE53" i="4"/>
  <c r="BO50" i="4"/>
  <c r="BE51" i="4"/>
  <c r="AV52" i="4"/>
  <c r="AK53" i="4"/>
  <c r="BW53" i="4"/>
  <c r="BO54" i="4"/>
  <c r="BW50" i="4"/>
  <c r="BW37" i="4"/>
  <c r="BW36" i="4"/>
  <c r="BW35" i="4"/>
  <c r="BW34" i="4"/>
  <c r="BW33" i="4"/>
  <c r="BO37" i="4"/>
  <c r="BO36" i="4"/>
  <c r="BO35" i="4"/>
  <c r="BO34" i="4"/>
  <c r="BO33" i="4"/>
  <c r="BE37" i="4"/>
  <c r="BE36" i="4"/>
  <c r="BE35" i="4"/>
  <c r="BE34" i="4"/>
  <c r="BE33" i="4"/>
  <c r="AV37" i="4"/>
  <c r="AV36" i="4"/>
  <c r="AV35" i="4"/>
  <c r="AV34" i="4"/>
  <c r="AV33" i="4"/>
  <c r="AK37" i="4"/>
  <c r="AK36" i="4"/>
  <c r="AK35" i="4"/>
  <c r="AK34" i="4"/>
  <c r="AK33" i="4"/>
  <c r="N23" i="7" s="1"/>
  <c r="I41" i="4"/>
  <c r="I39" i="4"/>
  <c r="I37" i="4"/>
  <c r="I35" i="4"/>
  <c r="I32" i="4"/>
  <c r="BW25" i="4"/>
  <c r="BW24" i="4"/>
  <c r="BW23" i="4"/>
  <c r="BW22" i="4"/>
  <c r="BW21" i="4"/>
  <c r="BO25" i="4"/>
  <c r="BO24" i="4"/>
  <c r="BO23" i="4"/>
  <c r="BO22" i="4"/>
  <c r="BO21" i="4"/>
  <c r="BE25" i="4"/>
  <c r="BE24" i="4"/>
  <c r="BE23" i="4"/>
  <c r="BE22" i="4"/>
  <c r="BE21" i="4"/>
  <c r="AV25" i="4"/>
  <c r="AV24" i="4"/>
  <c r="AV23" i="4"/>
  <c r="AV22" i="4"/>
  <c r="AV21" i="4"/>
  <c r="AK25" i="4"/>
  <c r="AK24" i="4"/>
  <c r="AK23" i="4"/>
  <c r="AK22" i="4"/>
  <c r="AK21" i="4"/>
  <c r="BO30" i="4" l="1"/>
  <c r="N22" i="7"/>
  <c r="AV27" i="4"/>
  <c r="BE38" i="4"/>
  <c r="BE41" i="4"/>
  <c r="BE40" i="4"/>
  <c r="BE39" i="4"/>
  <c r="AV40" i="4"/>
  <c r="AV39" i="4"/>
  <c r="AV38" i="4"/>
  <c r="BO38" i="4"/>
  <c r="BO41" i="4"/>
  <c r="BO40" i="4"/>
  <c r="BO39" i="4"/>
  <c r="CP33" i="4"/>
  <c r="AA23" i="7" s="1"/>
  <c r="CI34" i="4"/>
  <c r="AK41" i="4"/>
  <c r="CI35" i="4"/>
  <c r="AH23" i="7" s="1"/>
  <c r="AK40" i="4"/>
  <c r="CP34" i="4"/>
  <c r="AK39" i="4"/>
  <c r="AK38" i="4"/>
  <c r="BW42" i="4"/>
  <c r="BW39" i="4"/>
  <c r="AV41" i="4"/>
  <c r="AV42" i="4"/>
  <c r="AK42" i="4"/>
  <c r="BW40" i="4"/>
  <c r="BE42" i="4"/>
  <c r="BW41" i="4"/>
  <c r="BO42" i="4"/>
  <c r="BW38" i="4"/>
  <c r="BO26" i="4"/>
  <c r="BW28" i="4"/>
  <c r="BW29" i="4"/>
  <c r="BW26" i="4"/>
  <c r="BW30" i="4"/>
  <c r="BW27" i="4"/>
  <c r="BO29" i="4"/>
  <c r="BO27" i="4"/>
  <c r="BO28" i="4"/>
  <c r="BE27" i="4"/>
  <c r="BE30" i="4"/>
  <c r="BE28" i="4"/>
  <c r="BE29" i="4"/>
  <c r="BE26" i="4"/>
  <c r="AV29" i="4"/>
  <c r="AV28" i="4"/>
  <c r="AV26" i="4"/>
  <c r="AV30" i="4"/>
  <c r="AK30" i="4"/>
  <c r="AK29" i="4"/>
  <c r="AK27" i="4"/>
  <c r="AK26" i="4"/>
  <c r="CI23" i="4"/>
  <c r="AK28" i="4"/>
  <c r="CP23" i="4"/>
  <c r="CP22" i="4" l="1"/>
  <c r="CI24" i="4" l="1"/>
  <c r="AH22" i="7" s="1"/>
  <c r="AA22" i="7"/>
  <c r="K40" i="7" l="1"/>
  <c r="K42" i="7"/>
  <c r="B43" i="7" s="1"/>
  <c r="K41" i="7"/>
</calcChain>
</file>

<file path=xl/sharedStrings.xml><?xml version="1.0" encoding="utf-8"?>
<sst xmlns="http://schemas.openxmlformats.org/spreadsheetml/2006/main" count="338" uniqueCount="59">
  <si>
    <t>Проект/ Project:</t>
  </si>
  <si>
    <t>Безопасность / Регламентная характеристика
Safety / Regulation characteristics</t>
  </si>
  <si>
    <t>S</t>
  </si>
  <si>
    <t>№ документа/Версия/ Document Reference No. / Version:</t>
  </si>
  <si>
    <t>R</t>
  </si>
  <si>
    <t>Дата пресмотра документа/
Document Revision Date:</t>
  </si>
  <si>
    <t>Наименование поставщика/ Supplier Name:</t>
  </si>
  <si>
    <t>Код постащика/ Supplier Code:</t>
  </si>
  <si>
    <t>Дата первичного документа/
Document Origin Date:</t>
  </si>
  <si>
    <t>Завод поставщика/Supplier Plant:</t>
  </si>
  <si>
    <t>Разработчик/ Author:</t>
  </si>
  <si>
    <t xml:space="preserve">Тел.№/Tel. No: </t>
  </si>
  <si>
    <t>Наименование детали/Part Name:</t>
  </si>
  <si>
    <t>Утверждающий от поставщика/
Supplier Approval:</t>
  </si>
  <si>
    <t>Потверждающий от "Автоэлектроника"/ Avtoelektronika  Acknowledgement:</t>
  </si>
  <si>
    <t>Номер детали и уровень одобрения/Part No. &amp; Issue Level:</t>
  </si>
  <si>
    <t>Дата/Date:</t>
  </si>
  <si>
    <t>Конструкторское извещение/ Design Note No.:</t>
  </si>
  <si>
    <t>Примечание: Утверждение "Автоэлектроника" в любом случае не освобождает поставщика от своих обязательств/ Note: Acknowledgement by Avtoelektronika shall not relieve the supplier in any way from its responsibilities.</t>
  </si>
  <si>
    <t>APQP - Анализ Измерительной Системы/MEASUREMENT SYSTEM ANALYSIS</t>
  </si>
  <si>
    <t>Номинальный размер/
Nominal</t>
  </si>
  <si>
    <t>Нижний предел допуска/
Lowe Tol.</t>
  </si>
  <si>
    <t>Верхний предел допуска/
Upper Tol.</t>
  </si>
  <si>
    <t>Ось Измерения/
Measurement axis</t>
  </si>
  <si>
    <t>Part 1</t>
  </si>
  <si>
    <t>Part 2</t>
  </si>
  <si>
    <t>Part 3</t>
  </si>
  <si>
    <t>Part 4</t>
  </si>
  <si>
    <t>Part 5</t>
  </si>
  <si>
    <t>measure 1</t>
  </si>
  <si>
    <t>measure 2</t>
  </si>
  <si>
    <t>measure
3</t>
  </si>
  <si>
    <t>measure
4</t>
  </si>
  <si>
    <t>measure
5</t>
  </si>
  <si>
    <t>measure
1</t>
  </si>
  <si>
    <t>measure
2</t>
  </si>
  <si>
    <t xml:space="preserve">Результаты замеров/Measurement results </t>
  </si>
  <si>
    <t>REPEATABILITY OF MEASUREMENTS</t>
  </si>
  <si>
    <t>Контрол точкf/
Control point</t>
  </si>
  <si>
    <t>Измерение 1/
Measure 1</t>
  </si>
  <si>
    <t>Измерение 2/
Measure 2</t>
  </si>
  <si>
    <t>Измерение 3/
Measure 3</t>
  </si>
  <si>
    <t>Измерение 4/
Measure 4</t>
  </si>
  <si>
    <t>Измерение 5/
Measure 5</t>
  </si>
  <si>
    <t>Cреднее значение/
Average</t>
  </si>
  <si>
    <t>Макс. Значение/
Maximum</t>
  </si>
  <si>
    <t>Мин. значение/
Minimum</t>
  </si>
  <si>
    <t>Sr</t>
  </si>
  <si>
    <t>Предел/
Range</t>
  </si>
  <si>
    <t>Комментарии/ Remarks:</t>
  </si>
  <si>
    <t>Контролируемая точка/
Control point</t>
  </si>
  <si>
    <t>RESULTS - REPEATABILITY OF MEASUREMENTS</t>
  </si>
  <si>
    <t>TR</t>
  </si>
  <si>
    <t>Заключение/
Conclusion</t>
  </si>
  <si>
    <t>Количество деталей/
Number of parts</t>
  </si>
  <si>
    <t>Количество точек/Number of points :</t>
  </si>
  <si>
    <t>Количество повторяемых точек/
Number of Repeatable Points :</t>
  </si>
  <si>
    <t>Количество воспроизводимых точек/
Number of Reproductible Points:</t>
  </si>
  <si>
    <t>Количество негодных точек/Number of Refused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</si>
</sst>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  <charset val="204"/>
    </font>
    <font>
      <b/>
      <i/>
      <sz val="9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9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9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sz val="11"/>
      <name val="Century Gothic"/>
      <family val="2"/>
      <charset val="204"/>
    </font>
    <font>
      <b/>
      <i/>
      <sz val="1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1"/>
      <color theme="0"/>
      <name val="Century Gothic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2">
    <xf numFmtId="0" fontId="0" fillId="0" borderId="0" xfId="0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0" xfId="1" applyFont="1" applyBorder="1"/>
    <xf numFmtId="0" fontId="5" fillId="0" borderId="0" xfId="1" applyFont="1"/>
    <xf numFmtId="0" fontId="5" fillId="0" borderId="4" xfId="1" applyFont="1" applyBorder="1"/>
    <xf numFmtId="0" fontId="5" fillId="0" borderId="5" xfId="1" applyFont="1" applyBorder="1"/>
    <xf numFmtId="0" fontId="7" fillId="0" borderId="0" xfId="1" applyFont="1" applyBorder="1"/>
    <xf numFmtId="0" fontId="7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/>
    <xf numFmtId="0" fontId="5" fillId="0" borderId="20" xfId="1" applyFont="1" applyFill="1" applyBorder="1" applyAlignment="1"/>
    <xf numFmtId="0" fontId="4" fillId="0" borderId="0" xfId="0" applyFont="1"/>
    <xf numFmtId="0" fontId="11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/>
    <xf numFmtId="0" fontId="14" fillId="0" borderId="0" xfId="1" applyFont="1" applyAlignment="1">
      <alignment horizontal="center" vertical="center"/>
    </xf>
    <xf numFmtId="0" fontId="14" fillId="0" borderId="0" xfId="0" applyFont="1" applyBorder="1"/>
    <xf numFmtId="0" fontId="14" fillId="0" borderId="0" xfId="0" applyFont="1"/>
    <xf numFmtId="0" fontId="4" fillId="0" borderId="1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4" borderId="34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5" fillId="0" borderId="19" xfId="1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4" fillId="1" borderId="41" xfId="0" applyFont="1" applyFill="1" applyBorder="1" applyAlignment="1">
      <alignment horizontal="center" vertical="center"/>
    </xf>
    <xf numFmtId="0" fontId="4" fillId="1" borderId="14" xfId="0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3" borderId="13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18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8" fillId="3" borderId="25" xfId="1" applyFont="1" applyFill="1" applyBorder="1" applyAlignment="1" applyProtection="1">
      <alignment horizontal="center" vertical="center"/>
    </xf>
    <xf numFmtId="0" fontId="8" fillId="3" borderId="23" xfId="1" applyFont="1" applyFill="1" applyBorder="1" applyAlignment="1" applyProtection="1">
      <alignment horizontal="center" vertical="center"/>
    </xf>
    <xf numFmtId="0" fontId="8" fillId="3" borderId="12" xfId="1" applyFont="1" applyFill="1" applyBorder="1" applyAlignment="1" applyProtection="1">
      <alignment horizontal="center" vertical="center"/>
    </xf>
    <xf numFmtId="0" fontId="11" fillId="3" borderId="14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11" fillId="0" borderId="16" xfId="1" applyFont="1" applyBorder="1" applyAlignment="1" applyProtection="1">
      <alignment horizontal="center" vertical="center" wrapText="1"/>
      <protection locked="0"/>
    </xf>
    <xf numFmtId="0" fontId="11" fillId="0" borderId="20" xfId="1" applyFont="1" applyBorder="1" applyAlignment="1" applyProtection="1">
      <alignment horizontal="center" vertical="center" wrapText="1"/>
      <protection locked="0"/>
    </xf>
    <xf numFmtId="0" fontId="11" fillId="0" borderId="19" xfId="1" applyFont="1" applyBorder="1" applyAlignment="1" applyProtection="1">
      <alignment horizontal="center" vertical="center" wrapText="1"/>
      <protection locked="0"/>
    </xf>
    <xf numFmtId="0" fontId="11" fillId="0" borderId="21" xfId="1" applyFont="1" applyBorder="1" applyAlignment="1" applyProtection="1">
      <alignment horizontal="center" vertical="center" wrapText="1"/>
      <protection locked="0"/>
    </xf>
    <xf numFmtId="0" fontId="11" fillId="3" borderId="2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26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1" fillId="0" borderId="28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8" fillId="3" borderId="17" xfId="1" applyFont="1" applyFill="1" applyBorder="1" applyAlignment="1" applyProtection="1">
      <alignment horizontal="center" vertical="center"/>
    </xf>
    <xf numFmtId="0" fontId="8" fillId="3" borderId="24" xfId="1" applyFont="1" applyFill="1" applyBorder="1" applyAlignment="1" applyProtection="1">
      <alignment horizontal="center" vertical="center"/>
    </xf>
    <xf numFmtId="0" fontId="11" fillId="3" borderId="30" xfId="1" applyFont="1" applyFill="1" applyBorder="1" applyAlignment="1">
      <alignment horizontal="center" vertical="center"/>
    </xf>
    <xf numFmtId="0" fontId="11" fillId="3" borderId="27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30" xfId="1" applyFont="1" applyFill="1" applyBorder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33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11" fillId="3" borderId="29" xfId="1" applyFont="1" applyFill="1" applyBorder="1" applyAlignment="1">
      <alignment horizontal="center" vertical="center" wrapText="1"/>
    </xf>
    <xf numFmtId="0" fontId="11" fillId="3" borderId="42" xfId="1" applyFont="1" applyFill="1" applyBorder="1" applyAlignment="1">
      <alignment horizontal="center" vertical="center" wrapText="1"/>
    </xf>
    <xf numFmtId="0" fontId="11" fillId="3" borderId="35" xfId="1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34" xfId="1" applyFont="1" applyBorder="1" applyAlignment="1" applyProtection="1">
      <alignment horizontal="center" vertical="center"/>
      <protection locked="0"/>
    </xf>
    <xf numFmtId="0" fontId="11" fillId="0" borderId="32" xfId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7" borderId="12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0" xfId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5" fillId="7" borderId="23" xfId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9" xfId="1" applyFont="1" applyFill="1" applyBorder="1" applyAlignment="1">
      <alignment horizontal="center" vertical="center"/>
    </xf>
    <xf numFmtId="0" fontId="5" fillId="7" borderId="19" xfId="1" applyFont="1" applyFill="1" applyBorder="1" applyAlignment="1">
      <alignment horizontal="center" vertical="center"/>
    </xf>
    <xf numFmtId="0" fontId="5" fillId="7" borderId="30" xfId="1" applyFont="1" applyFill="1" applyBorder="1" applyAlignment="1">
      <alignment horizontal="center" vertical="center"/>
    </xf>
    <xf numFmtId="0" fontId="5" fillId="7" borderId="27" xfId="1" applyFont="1" applyFill="1" applyBorder="1" applyAlignment="1">
      <alignment horizontal="center" vertical="center"/>
    </xf>
    <xf numFmtId="0" fontId="5" fillId="7" borderId="20" xfId="1" applyFont="1" applyFill="1" applyBorder="1" applyAlignment="1">
      <alignment horizontal="center" vertical="center"/>
    </xf>
    <xf numFmtId="0" fontId="5" fillId="7" borderId="30" xfId="1" applyFont="1" applyFill="1" applyBorder="1" applyAlignment="1">
      <alignment horizontal="center" vertical="center" wrapText="1"/>
    </xf>
    <xf numFmtId="0" fontId="5" fillId="7" borderId="27" xfId="1" applyFont="1" applyFill="1" applyBorder="1" applyAlignment="1">
      <alignment horizontal="center" vertical="center" wrapText="1"/>
    </xf>
    <xf numFmtId="0" fontId="5" fillId="7" borderId="20" xfId="1" applyFont="1" applyFill="1" applyBorder="1" applyAlignment="1">
      <alignment horizontal="center" vertical="center" wrapText="1"/>
    </xf>
    <xf numFmtId="0" fontId="5" fillId="7" borderId="31" xfId="1" applyFont="1" applyFill="1" applyBorder="1" applyAlignment="1">
      <alignment horizontal="center" vertical="center" wrapText="1"/>
    </xf>
    <xf numFmtId="0" fontId="5" fillId="7" borderId="32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 wrapText="1"/>
    </xf>
    <xf numFmtId="0" fontId="7" fillId="7" borderId="13" xfId="1" applyFont="1" applyFill="1" applyBorder="1" applyAlignment="1" applyProtection="1">
      <alignment horizontal="center" vertical="center"/>
    </xf>
    <xf numFmtId="0" fontId="7" fillId="7" borderId="2" xfId="1" applyFont="1" applyFill="1" applyBorder="1" applyAlignment="1" applyProtection="1">
      <alignment horizontal="center" vertical="center"/>
    </xf>
    <xf numFmtId="0" fontId="6" fillId="7" borderId="2" xfId="1" applyFont="1" applyFill="1" applyBorder="1" applyAlignment="1" applyProtection="1">
      <alignment horizontal="left" vertical="center"/>
    </xf>
    <xf numFmtId="0" fontId="6" fillId="7" borderId="2" xfId="1" applyFont="1" applyFill="1" applyBorder="1" applyAlignment="1" applyProtection="1">
      <alignment horizontal="center" vertical="center"/>
    </xf>
    <xf numFmtId="0" fontId="6" fillId="7" borderId="12" xfId="1" applyFont="1" applyFill="1" applyBorder="1" applyAlignment="1" applyProtection="1">
      <alignment horizontal="center" vertical="center"/>
    </xf>
    <xf numFmtId="0" fontId="5" fillId="7" borderId="14" xfId="1" applyFont="1" applyFill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center" vertical="center" wrapText="1"/>
    </xf>
    <xf numFmtId="0" fontId="5" fillId="7" borderId="0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7" fillId="7" borderId="18" xfId="1" applyFont="1" applyFill="1" applyBorder="1" applyAlignment="1" applyProtection="1">
      <alignment horizontal="center" vertical="center"/>
    </xf>
    <xf numFmtId="0" fontId="7" fillId="7" borderId="0" xfId="1" applyFont="1" applyFill="1" applyBorder="1" applyAlignment="1" applyProtection="1">
      <alignment horizontal="center" vertical="center"/>
    </xf>
    <xf numFmtId="0" fontId="6" fillId="7" borderId="0" xfId="1" applyFont="1" applyFill="1" applyBorder="1" applyAlignment="1" applyProtection="1">
      <alignment horizontal="center" vertical="center"/>
    </xf>
    <xf numFmtId="0" fontId="6" fillId="7" borderId="17" xfId="1" applyFont="1" applyFill="1" applyBorder="1" applyAlignment="1" applyProtection="1">
      <alignment horizontal="center" vertical="center"/>
    </xf>
    <xf numFmtId="0" fontId="5" fillId="7" borderId="19" xfId="1" applyFont="1" applyFill="1" applyBorder="1" applyAlignment="1">
      <alignment horizontal="center" vertical="center" wrapText="1"/>
    </xf>
    <xf numFmtId="0" fontId="5" fillId="7" borderId="25" xfId="1" applyFont="1" applyFill="1" applyBorder="1" applyAlignment="1">
      <alignment horizontal="center" vertical="center" wrapText="1"/>
    </xf>
    <xf numFmtId="0" fontId="5" fillId="7" borderId="23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7" fillId="7" borderId="25" xfId="1" applyFont="1" applyFill="1" applyBorder="1" applyAlignment="1" applyProtection="1">
      <alignment horizontal="center" vertical="center"/>
    </xf>
    <xf numFmtId="0" fontId="7" fillId="7" borderId="23" xfId="1" applyFont="1" applyFill="1" applyBorder="1" applyAlignment="1" applyProtection="1">
      <alignment horizontal="center" vertical="center"/>
    </xf>
    <xf numFmtId="0" fontId="6" fillId="7" borderId="23" xfId="1" applyFont="1" applyFill="1" applyBorder="1" applyAlignment="1" applyProtection="1">
      <alignment horizontal="left" vertical="center"/>
    </xf>
    <xf numFmtId="0" fontId="6" fillId="7" borderId="23" xfId="1" applyFont="1" applyFill="1" applyBorder="1" applyAlignment="1" applyProtection="1">
      <alignment horizontal="center" vertical="center"/>
    </xf>
    <xf numFmtId="0" fontId="6" fillId="7" borderId="24" xfId="1" applyFont="1" applyFill="1" applyBorder="1" applyAlignment="1" applyProtection="1">
      <alignment horizontal="center" vertical="center"/>
    </xf>
    <xf numFmtId="0" fontId="10" fillId="7" borderId="4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8" fillId="7" borderId="37" xfId="1" applyFont="1" applyFill="1" applyBorder="1" applyAlignment="1">
      <alignment horizontal="center" vertical="center"/>
    </xf>
    <xf numFmtId="0" fontId="8" fillId="7" borderId="38" xfId="1" applyFont="1" applyFill="1" applyBorder="1" applyAlignment="1">
      <alignment horizontal="center" vertical="center"/>
    </xf>
    <xf numFmtId="0" fontId="8" fillId="7" borderId="39" xfId="1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wrapText="1"/>
    </xf>
    <xf numFmtId="0" fontId="9" fillId="7" borderId="35" xfId="0" applyFont="1" applyFill="1" applyBorder="1" applyAlignment="1">
      <alignment horizontal="center" wrapText="1"/>
    </xf>
    <xf numFmtId="0" fontId="9" fillId="7" borderId="35" xfId="0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0" fontId="9" fillId="7" borderId="33" xfId="0" applyFont="1" applyFill="1" applyBorder="1" applyAlignment="1">
      <alignment horizontal="center" wrapText="1"/>
    </xf>
    <xf numFmtId="0" fontId="5" fillId="8" borderId="9" xfId="1" applyFont="1" applyFill="1" applyBorder="1" applyAlignment="1">
      <alignment horizontal="center"/>
    </xf>
    <xf numFmtId="0" fontId="5" fillId="8" borderId="10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182880</xdr:colOff>
          <xdr:row>2</xdr:row>
          <xdr:rowOff>274320</xdr:rowOff>
        </xdr:from>
        <xdr:to>
          <xdr:col>49</xdr:col>
          <xdr:colOff>0</xdr:colOff>
          <xdr:row>4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Прототип/ PROTOTYPE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114300</xdr:colOff>
          <xdr:row>2</xdr:row>
          <xdr:rowOff>228600</xdr:rowOff>
        </xdr:from>
        <xdr:to>
          <xdr:col>68</xdr:col>
          <xdr:colOff>76200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Предсерия/ PRE-PRDUCTION/PRE-LAUNCH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91440</xdr:colOff>
          <xdr:row>2</xdr:row>
          <xdr:rowOff>243840</xdr:rowOff>
        </xdr:from>
        <xdr:to>
          <xdr:col>82</xdr:col>
          <xdr:colOff>76200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Серийное производство/ PRODUCTION</a:t>
              </a:r>
            </a:p>
          </xdr:txBody>
        </xdr:sp>
        <xdr:clientData/>
      </xdr:twoCellAnchor>
    </mc:Choice>
    <mc:Fallback/>
  </mc:AlternateContent>
  <xdr:twoCellAnchor>
    <xdr:from>
      <xdr:col>60</xdr:col>
      <xdr:colOff>68580</xdr:colOff>
      <xdr:row>7</xdr:row>
      <xdr:rowOff>106680</xdr:rowOff>
    </xdr:from>
    <xdr:to>
      <xdr:col>65</xdr:col>
      <xdr:colOff>30480</xdr:colOff>
      <xdr:row>9</xdr:row>
      <xdr:rowOff>281940</xdr:rowOff>
    </xdr:to>
    <xdr:grpSp>
      <xdr:nvGrpSpPr>
        <xdr:cNvPr id="6" name="Group 16"/>
        <xdr:cNvGrpSpPr>
          <a:grpSpLocks/>
        </xdr:cNvGrpSpPr>
      </xdr:nvGrpSpPr>
      <xdr:grpSpPr bwMode="auto">
        <a:xfrm>
          <a:off x="12976860" y="1219200"/>
          <a:ext cx="845820" cy="723900"/>
          <a:chOff x="-7469" y="-12711"/>
          <a:chExt cx="22134" cy="28404"/>
        </a:xfrm>
      </xdr:grpSpPr>
      <xdr:sp macro="" textlink="">
        <xdr:nvSpPr>
          <xdr:cNvPr id="7" name="Oval 17"/>
          <xdr:cNvSpPr>
            <a:spLocks noChangeArrowheads="1"/>
          </xdr:cNvSpPr>
        </xdr:nvSpPr>
        <xdr:spPr bwMode="auto">
          <a:xfrm>
            <a:off x="-7469" y="-12711"/>
            <a:ext cx="22134" cy="2840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8" name="図形 3"/>
          <xdr:cNvSpPr>
            <a:spLocks/>
          </xdr:cNvSpPr>
        </xdr:nvSpPr>
        <xdr:spPr bwMode="auto">
          <a:xfrm>
            <a:off x="-5299" y="-5873"/>
            <a:ext cx="17794" cy="21566"/>
          </a:xfrm>
          <a:custGeom>
            <a:avLst/>
            <a:gdLst>
              <a:gd name="T0" fmla="*/ 0 w 16384"/>
              <a:gd name="T1" fmla="*/ 0 h 16384"/>
              <a:gd name="T2" fmla="*/ 29200 w 16384"/>
              <a:gd name="T3" fmla="*/ 0 h 16384"/>
              <a:gd name="T4" fmla="*/ 15573 w 16384"/>
              <a:gd name="T5" fmla="*/ 112167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738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76200</xdr:colOff>
          <xdr:row>7</xdr:row>
          <xdr:rowOff>0</xdr:rowOff>
        </xdr:from>
        <xdr:to>
          <xdr:col>68</xdr:col>
          <xdr:colOff>160020</xdr:colOff>
          <xdr:row>8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76200</xdr:colOff>
          <xdr:row>9</xdr:row>
          <xdr:rowOff>45720</xdr:rowOff>
        </xdr:from>
        <xdr:to>
          <xdr:col>68</xdr:col>
          <xdr:colOff>198120</xdr:colOff>
          <xdr:row>9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72</xdr:col>
      <xdr:colOff>83820</xdr:colOff>
      <xdr:row>7</xdr:row>
      <xdr:rowOff>99060</xdr:rowOff>
    </xdr:from>
    <xdr:to>
      <xdr:col>75</xdr:col>
      <xdr:colOff>53340</xdr:colOff>
      <xdr:row>8</xdr:row>
      <xdr:rowOff>53340</xdr:rowOff>
    </xdr:to>
    <xdr:grpSp>
      <xdr:nvGrpSpPr>
        <xdr:cNvPr id="11" name="Group 26"/>
        <xdr:cNvGrpSpPr>
          <a:grpSpLocks/>
        </xdr:cNvGrpSpPr>
      </xdr:nvGrpSpPr>
      <xdr:grpSpPr bwMode="auto">
        <a:xfrm>
          <a:off x="14881860" y="1211580"/>
          <a:ext cx="563880" cy="304800"/>
          <a:chOff x="1006" y="104"/>
          <a:chExt cx="26" cy="22"/>
        </a:xfrm>
      </xdr:grpSpPr>
      <xdr:sp macro="" textlink="">
        <xdr:nvSpPr>
          <xdr:cNvPr id="12" name="図形 4"/>
          <xdr:cNvSpPr>
            <a:spLocks/>
          </xdr:cNvSpPr>
        </xdr:nvSpPr>
        <xdr:spPr bwMode="auto">
          <a:xfrm>
            <a:off x="1006" y="104"/>
            <a:ext cx="26" cy="2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3" name="Text Box 21"/>
          <xdr:cNvSpPr txBox="1">
            <a:spLocks noChangeArrowheads="1"/>
          </xdr:cNvSpPr>
        </xdr:nvSpPr>
        <xdr:spPr bwMode="auto">
          <a:xfrm>
            <a:off x="1014" y="105"/>
            <a:ext cx="10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72</xdr:col>
      <xdr:colOff>99060</xdr:colOff>
      <xdr:row>9</xdr:row>
      <xdr:rowOff>83820</xdr:rowOff>
    </xdr:from>
    <xdr:to>
      <xdr:col>75</xdr:col>
      <xdr:colOff>68580</xdr:colOff>
      <xdr:row>9</xdr:row>
      <xdr:rowOff>411480</xdr:rowOff>
    </xdr:to>
    <xdr:grpSp>
      <xdr:nvGrpSpPr>
        <xdr:cNvPr id="14" name="Group 25"/>
        <xdr:cNvGrpSpPr>
          <a:grpSpLocks/>
        </xdr:cNvGrpSpPr>
      </xdr:nvGrpSpPr>
      <xdr:grpSpPr bwMode="auto">
        <a:xfrm>
          <a:off x="14897100" y="1744980"/>
          <a:ext cx="563880" cy="327660"/>
          <a:chOff x="1007" y="131"/>
          <a:chExt cx="26" cy="25"/>
        </a:xfrm>
      </xdr:grpSpPr>
      <xdr:sp macro="" textlink="">
        <xdr:nvSpPr>
          <xdr:cNvPr id="15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6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175260</xdr:colOff>
          <xdr:row>7</xdr:row>
          <xdr:rowOff>0</xdr:rowOff>
        </xdr:from>
        <xdr:to>
          <xdr:col>75</xdr:col>
          <xdr:colOff>541020</xdr:colOff>
          <xdr:row>8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160020</xdr:colOff>
          <xdr:row>9</xdr:row>
          <xdr:rowOff>15240</xdr:rowOff>
        </xdr:from>
        <xdr:to>
          <xdr:col>75</xdr:col>
          <xdr:colOff>533400</xdr:colOff>
          <xdr:row>9</xdr:row>
          <xdr:rowOff>388620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80</xdr:col>
      <xdr:colOff>106680</xdr:colOff>
      <xdr:row>7</xdr:row>
      <xdr:rowOff>106680</xdr:rowOff>
    </xdr:from>
    <xdr:to>
      <xdr:col>83</xdr:col>
      <xdr:colOff>76200</xdr:colOff>
      <xdr:row>8</xdr:row>
      <xdr:rowOff>83820</xdr:rowOff>
    </xdr:to>
    <xdr:grpSp>
      <xdr:nvGrpSpPr>
        <xdr:cNvPr id="19" name="Group 25"/>
        <xdr:cNvGrpSpPr>
          <a:grpSpLocks/>
        </xdr:cNvGrpSpPr>
      </xdr:nvGrpSpPr>
      <xdr:grpSpPr bwMode="auto">
        <a:xfrm>
          <a:off x="16413480" y="1219200"/>
          <a:ext cx="487680" cy="327660"/>
          <a:chOff x="1007" y="131"/>
          <a:chExt cx="26" cy="25"/>
        </a:xfrm>
      </xdr:grpSpPr>
      <xdr:sp macro="" textlink="">
        <xdr:nvSpPr>
          <xdr:cNvPr id="20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1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99060</xdr:colOff>
          <xdr:row>7</xdr:row>
          <xdr:rowOff>0</xdr:rowOff>
        </xdr:from>
        <xdr:to>
          <xdr:col>88</xdr:col>
          <xdr:colOff>7620</xdr:colOff>
          <xdr:row>8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106681</xdr:colOff>
      <xdr:row>0</xdr:row>
      <xdr:rowOff>137161</xdr:rowOff>
    </xdr:from>
    <xdr:to>
      <xdr:col>7</xdr:col>
      <xdr:colOff>213360</xdr:colOff>
      <xdr:row>3</xdr:row>
      <xdr:rowOff>94707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137161"/>
          <a:ext cx="2788919" cy="597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106680</xdr:colOff>
          <xdr:row>2</xdr:row>
          <xdr:rowOff>137160</xdr:rowOff>
        </xdr:from>
        <xdr:to>
          <xdr:col>54</xdr:col>
          <xdr:colOff>76200</xdr:colOff>
          <xdr:row>4</xdr:row>
          <xdr:rowOff>137160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Прототип/ PROTOTYPE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53340</xdr:colOff>
          <xdr:row>2</xdr:row>
          <xdr:rowOff>152400</xdr:rowOff>
        </xdr:from>
        <xdr:to>
          <xdr:col>68</xdr:col>
          <xdr:colOff>335280</xdr:colOff>
          <xdr:row>4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Предсерия/ PRE-PRDUCTION/PRE-LAUNCH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106680</xdr:colOff>
          <xdr:row>2</xdr:row>
          <xdr:rowOff>121920</xdr:rowOff>
        </xdr:from>
        <xdr:to>
          <xdr:col>88</xdr:col>
          <xdr:colOff>0</xdr:colOff>
          <xdr:row>4</xdr:row>
          <xdr:rowOff>121920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Серийное производство/ PRODUCTION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76200</xdr:rowOff>
    </xdr:from>
    <xdr:to>
      <xdr:col>7</xdr:col>
      <xdr:colOff>76200</xdr:colOff>
      <xdr:row>2</xdr:row>
      <xdr:rowOff>170180</xdr:rowOff>
    </xdr:to>
    <xdr:pic>
      <xdr:nvPicPr>
        <xdr:cNvPr id="5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2857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68580</xdr:colOff>
      <xdr:row>7</xdr:row>
      <xdr:rowOff>106680</xdr:rowOff>
    </xdr:from>
    <xdr:to>
      <xdr:col>65</xdr:col>
      <xdr:colOff>30480</xdr:colOff>
      <xdr:row>9</xdr:row>
      <xdr:rowOff>281940</xdr:rowOff>
    </xdr:to>
    <xdr:grpSp>
      <xdr:nvGrpSpPr>
        <xdr:cNvPr id="6" name="Group 16"/>
        <xdr:cNvGrpSpPr>
          <a:grpSpLocks/>
        </xdr:cNvGrpSpPr>
      </xdr:nvGrpSpPr>
      <xdr:grpSpPr bwMode="auto">
        <a:xfrm>
          <a:off x="11971020" y="1097280"/>
          <a:ext cx="876300" cy="723900"/>
          <a:chOff x="-7469" y="-12711"/>
          <a:chExt cx="22134" cy="28404"/>
        </a:xfrm>
      </xdr:grpSpPr>
      <xdr:sp macro="" textlink="">
        <xdr:nvSpPr>
          <xdr:cNvPr id="7" name="Oval 17"/>
          <xdr:cNvSpPr>
            <a:spLocks noChangeArrowheads="1"/>
          </xdr:cNvSpPr>
        </xdr:nvSpPr>
        <xdr:spPr bwMode="auto">
          <a:xfrm>
            <a:off x="-7469" y="-12711"/>
            <a:ext cx="22134" cy="2840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8" name="図形 3"/>
          <xdr:cNvSpPr>
            <a:spLocks/>
          </xdr:cNvSpPr>
        </xdr:nvSpPr>
        <xdr:spPr bwMode="auto">
          <a:xfrm>
            <a:off x="-5299" y="-5873"/>
            <a:ext cx="17794" cy="21566"/>
          </a:xfrm>
          <a:custGeom>
            <a:avLst/>
            <a:gdLst>
              <a:gd name="T0" fmla="*/ 0 w 16384"/>
              <a:gd name="T1" fmla="*/ 0 h 16384"/>
              <a:gd name="T2" fmla="*/ 29200 w 16384"/>
              <a:gd name="T3" fmla="*/ 0 h 16384"/>
              <a:gd name="T4" fmla="*/ 15573 w 16384"/>
              <a:gd name="T5" fmla="*/ 112167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738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76200</xdr:colOff>
          <xdr:row>7</xdr:row>
          <xdr:rowOff>0</xdr:rowOff>
        </xdr:from>
        <xdr:to>
          <xdr:col>68</xdr:col>
          <xdr:colOff>160020</xdr:colOff>
          <xdr:row>8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</xdr:col>
          <xdr:colOff>76200</xdr:colOff>
          <xdr:row>9</xdr:row>
          <xdr:rowOff>45720</xdr:rowOff>
        </xdr:from>
        <xdr:to>
          <xdr:col>68</xdr:col>
          <xdr:colOff>0</xdr:colOff>
          <xdr:row>9</xdr:row>
          <xdr:rowOff>205740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72</xdr:col>
      <xdr:colOff>83820</xdr:colOff>
      <xdr:row>7</xdr:row>
      <xdr:rowOff>99060</xdr:rowOff>
    </xdr:from>
    <xdr:to>
      <xdr:col>75</xdr:col>
      <xdr:colOff>53340</xdr:colOff>
      <xdr:row>8</xdr:row>
      <xdr:rowOff>53340</xdr:rowOff>
    </xdr:to>
    <xdr:grpSp>
      <xdr:nvGrpSpPr>
        <xdr:cNvPr id="11" name="Group 26"/>
        <xdr:cNvGrpSpPr>
          <a:grpSpLocks/>
        </xdr:cNvGrpSpPr>
      </xdr:nvGrpSpPr>
      <xdr:grpSpPr bwMode="auto">
        <a:xfrm>
          <a:off x="14104620" y="1089660"/>
          <a:ext cx="685800" cy="304800"/>
          <a:chOff x="1006" y="104"/>
          <a:chExt cx="26" cy="22"/>
        </a:xfrm>
      </xdr:grpSpPr>
      <xdr:sp macro="" textlink="">
        <xdr:nvSpPr>
          <xdr:cNvPr id="12" name="図形 4"/>
          <xdr:cNvSpPr>
            <a:spLocks/>
          </xdr:cNvSpPr>
        </xdr:nvSpPr>
        <xdr:spPr bwMode="auto">
          <a:xfrm>
            <a:off x="1006" y="104"/>
            <a:ext cx="26" cy="2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3" name="Text Box 21"/>
          <xdr:cNvSpPr txBox="1">
            <a:spLocks noChangeArrowheads="1"/>
          </xdr:cNvSpPr>
        </xdr:nvSpPr>
        <xdr:spPr bwMode="auto">
          <a:xfrm>
            <a:off x="1014" y="105"/>
            <a:ext cx="10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72</xdr:col>
      <xdr:colOff>99060</xdr:colOff>
      <xdr:row>9</xdr:row>
      <xdr:rowOff>83820</xdr:rowOff>
    </xdr:from>
    <xdr:to>
      <xdr:col>75</xdr:col>
      <xdr:colOff>68580</xdr:colOff>
      <xdr:row>9</xdr:row>
      <xdr:rowOff>411480</xdr:rowOff>
    </xdr:to>
    <xdr:grpSp>
      <xdr:nvGrpSpPr>
        <xdr:cNvPr id="14" name="Group 25"/>
        <xdr:cNvGrpSpPr>
          <a:grpSpLocks/>
        </xdr:cNvGrpSpPr>
      </xdr:nvGrpSpPr>
      <xdr:grpSpPr bwMode="auto">
        <a:xfrm>
          <a:off x="14119860" y="1623060"/>
          <a:ext cx="685800" cy="327660"/>
          <a:chOff x="1007" y="131"/>
          <a:chExt cx="26" cy="25"/>
        </a:xfrm>
      </xdr:grpSpPr>
      <xdr:sp macro="" textlink="">
        <xdr:nvSpPr>
          <xdr:cNvPr id="15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6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175260</xdr:colOff>
          <xdr:row>7</xdr:row>
          <xdr:rowOff>0</xdr:rowOff>
        </xdr:from>
        <xdr:to>
          <xdr:col>75</xdr:col>
          <xdr:colOff>541020</xdr:colOff>
          <xdr:row>8</xdr:row>
          <xdr:rowOff>7620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160020</xdr:colOff>
          <xdr:row>9</xdr:row>
          <xdr:rowOff>15240</xdr:rowOff>
        </xdr:from>
        <xdr:to>
          <xdr:col>75</xdr:col>
          <xdr:colOff>533400</xdr:colOff>
          <xdr:row>9</xdr:row>
          <xdr:rowOff>388620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80</xdr:col>
      <xdr:colOff>106680</xdr:colOff>
      <xdr:row>7</xdr:row>
      <xdr:rowOff>106680</xdr:rowOff>
    </xdr:from>
    <xdr:to>
      <xdr:col>83</xdr:col>
      <xdr:colOff>76200</xdr:colOff>
      <xdr:row>8</xdr:row>
      <xdr:rowOff>83820</xdr:rowOff>
    </xdr:to>
    <xdr:grpSp>
      <xdr:nvGrpSpPr>
        <xdr:cNvPr id="19" name="Group 25"/>
        <xdr:cNvGrpSpPr>
          <a:grpSpLocks/>
        </xdr:cNvGrpSpPr>
      </xdr:nvGrpSpPr>
      <xdr:grpSpPr bwMode="auto">
        <a:xfrm>
          <a:off x="15590520" y="1097280"/>
          <a:ext cx="563880" cy="327660"/>
          <a:chOff x="1007" y="131"/>
          <a:chExt cx="26" cy="25"/>
        </a:xfrm>
      </xdr:grpSpPr>
      <xdr:sp macro="" textlink="">
        <xdr:nvSpPr>
          <xdr:cNvPr id="20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1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84</xdr:col>
          <xdr:colOff>99060</xdr:colOff>
          <xdr:row>7</xdr:row>
          <xdr:rowOff>0</xdr:rowOff>
        </xdr:from>
        <xdr:to>
          <xdr:col>88</xdr:col>
          <xdr:colOff>7620</xdr:colOff>
          <xdr:row>8</xdr:row>
          <xdr:rowOff>7620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106680</xdr:colOff>
          <xdr:row>2</xdr:row>
          <xdr:rowOff>137160</xdr:rowOff>
        </xdr:from>
        <xdr:to>
          <xdr:col>55</xdr:col>
          <xdr:colOff>76200</xdr:colOff>
          <xdr:row>4</xdr:row>
          <xdr:rowOff>137160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Прототип/ PROTOTYPE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53340</xdr:colOff>
          <xdr:row>2</xdr:row>
          <xdr:rowOff>152400</xdr:rowOff>
        </xdr:from>
        <xdr:to>
          <xdr:col>69</xdr:col>
          <xdr:colOff>335280</xdr:colOff>
          <xdr:row>4</xdr:row>
          <xdr:rowOff>121920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Предсерия/ PRE-PRDUCTION/PRE-LAUNCH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106680</xdr:colOff>
          <xdr:row>2</xdr:row>
          <xdr:rowOff>121920</xdr:rowOff>
        </xdr:from>
        <xdr:to>
          <xdr:col>89</xdr:col>
          <xdr:colOff>0</xdr:colOff>
          <xdr:row>4</xdr:row>
          <xdr:rowOff>121920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Серийное производство/ PRODUCTION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101600</xdr:colOff>
      <xdr:row>0</xdr:row>
      <xdr:rowOff>127000</xdr:rowOff>
    </xdr:from>
    <xdr:to>
      <xdr:col>7</xdr:col>
      <xdr:colOff>355600</xdr:colOff>
      <xdr:row>3</xdr:row>
      <xdr:rowOff>43180</xdr:rowOff>
    </xdr:to>
    <xdr:pic>
      <xdr:nvPicPr>
        <xdr:cNvPr id="5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28321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68580</xdr:colOff>
      <xdr:row>7</xdr:row>
      <xdr:rowOff>106680</xdr:rowOff>
    </xdr:from>
    <xdr:to>
      <xdr:col>66</xdr:col>
      <xdr:colOff>30480</xdr:colOff>
      <xdr:row>9</xdr:row>
      <xdr:rowOff>281940</xdr:rowOff>
    </xdr:to>
    <xdr:grpSp>
      <xdr:nvGrpSpPr>
        <xdr:cNvPr id="6" name="Group 16"/>
        <xdr:cNvGrpSpPr>
          <a:grpSpLocks/>
        </xdr:cNvGrpSpPr>
      </xdr:nvGrpSpPr>
      <xdr:grpSpPr bwMode="auto">
        <a:xfrm>
          <a:off x="12230100" y="1097280"/>
          <a:ext cx="876300" cy="723900"/>
          <a:chOff x="-7469" y="-12711"/>
          <a:chExt cx="22134" cy="28404"/>
        </a:xfrm>
      </xdr:grpSpPr>
      <xdr:sp macro="" textlink="">
        <xdr:nvSpPr>
          <xdr:cNvPr id="7" name="Oval 17"/>
          <xdr:cNvSpPr>
            <a:spLocks noChangeArrowheads="1"/>
          </xdr:cNvSpPr>
        </xdr:nvSpPr>
        <xdr:spPr bwMode="auto">
          <a:xfrm>
            <a:off x="-7469" y="-12711"/>
            <a:ext cx="22134" cy="28404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8" name="図形 3"/>
          <xdr:cNvSpPr>
            <a:spLocks/>
          </xdr:cNvSpPr>
        </xdr:nvSpPr>
        <xdr:spPr bwMode="auto">
          <a:xfrm>
            <a:off x="-5299" y="-5873"/>
            <a:ext cx="17794" cy="21566"/>
          </a:xfrm>
          <a:custGeom>
            <a:avLst/>
            <a:gdLst>
              <a:gd name="T0" fmla="*/ 0 w 16384"/>
              <a:gd name="T1" fmla="*/ 0 h 16384"/>
              <a:gd name="T2" fmla="*/ 29200 w 16384"/>
              <a:gd name="T3" fmla="*/ 0 h 16384"/>
              <a:gd name="T4" fmla="*/ 15573 w 16384"/>
              <a:gd name="T5" fmla="*/ 112167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738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76200</xdr:colOff>
          <xdr:row>7</xdr:row>
          <xdr:rowOff>0</xdr:rowOff>
        </xdr:from>
        <xdr:to>
          <xdr:col>69</xdr:col>
          <xdr:colOff>160020</xdr:colOff>
          <xdr:row>8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76200</xdr:colOff>
          <xdr:row>9</xdr:row>
          <xdr:rowOff>45720</xdr:rowOff>
        </xdr:from>
        <xdr:to>
          <xdr:col>69</xdr:col>
          <xdr:colOff>0</xdr:colOff>
          <xdr:row>9</xdr:row>
          <xdr:rowOff>205740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73</xdr:col>
      <xdr:colOff>83820</xdr:colOff>
      <xdr:row>7</xdr:row>
      <xdr:rowOff>99060</xdr:rowOff>
    </xdr:from>
    <xdr:to>
      <xdr:col>76</xdr:col>
      <xdr:colOff>53340</xdr:colOff>
      <xdr:row>8</xdr:row>
      <xdr:rowOff>53340</xdr:rowOff>
    </xdr:to>
    <xdr:grpSp>
      <xdr:nvGrpSpPr>
        <xdr:cNvPr id="11" name="Group 26"/>
        <xdr:cNvGrpSpPr>
          <a:grpSpLocks/>
        </xdr:cNvGrpSpPr>
      </xdr:nvGrpSpPr>
      <xdr:grpSpPr bwMode="auto">
        <a:xfrm>
          <a:off x="14363700" y="1089660"/>
          <a:ext cx="685800" cy="304800"/>
          <a:chOff x="1006" y="104"/>
          <a:chExt cx="26" cy="22"/>
        </a:xfrm>
      </xdr:grpSpPr>
      <xdr:sp macro="" textlink="">
        <xdr:nvSpPr>
          <xdr:cNvPr id="12" name="図形 4"/>
          <xdr:cNvSpPr>
            <a:spLocks/>
          </xdr:cNvSpPr>
        </xdr:nvSpPr>
        <xdr:spPr bwMode="auto">
          <a:xfrm>
            <a:off x="1006" y="104"/>
            <a:ext cx="26" cy="22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3" name="Text Box 21"/>
          <xdr:cNvSpPr txBox="1">
            <a:spLocks noChangeArrowheads="1"/>
          </xdr:cNvSpPr>
        </xdr:nvSpPr>
        <xdr:spPr bwMode="auto">
          <a:xfrm>
            <a:off x="1014" y="105"/>
            <a:ext cx="10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</xdr:grpSp>
    <xdr:clientData/>
  </xdr:twoCellAnchor>
  <xdr:twoCellAnchor>
    <xdr:from>
      <xdr:col>73</xdr:col>
      <xdr:colOff>99060</xdr:colOff>
      <xdr:row>9</xdr:row>
      <xdr:rowOff>83820</xdr:rowOff>
    </xdr:from>
    <xdr:to>
      <xdr:col>76</xdr:col>
      <xdr:colOff>68580</xdr:colOff>
      <xdr:row>9</xdr:row>
      <xdr:rowOff>411480</xdr:rowOff>
    </xdr:to>
    <xdr:grpSp>
      <xdr:nvGrpSpPr>
        <xdr:cNvPr id="14" name="Group 25"/>
        <xdr:cNvGrpSpPr>
          <a:grpSpLocks/>
        </xdr:cNvGrpSpPr>
      </xdr:nvGrpSpPr>
      <xdr:grpSpPr bwMode="auto">
        <a:xfrm>
          <a:off x="14378940" y="1623060"/>
          <a:ext cx="685800" cy="327660"/>
          <a:chOff x="1007" y="131"/>
          <a:chExt cx="26" cy="25"/>
        </a:xfrm>
      </xdr:grpSpPr>
      <xdr:sp macro="" textlink="">
        <xdr:nvSpPr>
          <xdr:cNvPr id="15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16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175260</xdr:colOff>
          <xdr:row>7</xdr:row>
          <xdr:rowOff>0</xdr:rowOff>
        </xdr:from>
        <xdr:to>
          <xdr:col>76</xdr:col>
          <xdr:colOff>541020</xdr:colOff>
          <xdr:row>8</xdr:row>
          <xdr:rowOff>7620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76</xdr:col>
          <xdr:colOff>160020</xdr:colOff>
          <xdr:row>9</xdr:row>
          <xdr:rowOff>15240</xdr:rowOff>
        </xdr:from>
        <xdr:to>
          <xdr:col>76</xdr:col>
          <xdr:colOff>533400</xdr:colOff>
          <xdr:row>9</xdr:row>
          <xdr:rowOff>388620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81</xdr:col>
      <xdr:colOff>106680</xdr:colOff>
      <xdr:row>7</xdr:row>
      <xdr:rowOff>106680</xdr:rowOff>
    </xdr:from>
    <xdr:to>
      <xdr:col>84</xdr:col>
      <xdr:colOff>76200</xdr:colOff>
      <xdr:row>8</xdr:row>
      <xdr:rowOff>83820</xdr:rowOff>
    </xdr:to>
    <xdr:grpSp>
      <xdr:nvGrpSpPr>
        <xdr:cNvPr id="19" name="Group 25"/>
        <xdr:cNvGrpSpPr>
          <a:grpSpLocks/>
        </xdr:cNvGrpSpPr>
      </xdr:nvGrpSpPr>
      <xdr:grpSpPr bwMode="auto">
        <a:xfrm>
          <a:off x="15849600" y="1097280"/>
          <a:ext cx="563880" cy="327660"/>
          <a:chOff x="1007" y="131"/>
          <a:chExt cx="26" cy="25"/>
        </a:xfrm>
      </xdr:grpSpPr>
      <xdr:sp macro="" textlink="">
        <xdr:nvSpPr>
          <xdr:cNvPr id="20" name="図形 4"/>
          <xdr:cNvSpPr>
            <a:spLocks/>
          </xdr:cNvSpPr>
        </xdr:nvSpPr>
        <xdr:spPr bwMode="auto">
          <a:xfrm>
            <a:off x="1007" y="131"/>
            <a:ext cx="26" cy="25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16384" y="0"/>
                </a:lnTo>
                <a:lnTo>
                  <a:pt x="8674" y="16384"/>
                </a:lnTo>
                <a:lnTo>
                  <a:pt x="0" y="0"/>
                </a:lnTo>
                <a:close/>
              </a:path>
            </a:pathLst>
          </a:cu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21" name="Text Box 24"/>
          <xdr:cNvSpPr txBox="1">
            <a:spLocks noChangeArrowheads="1"/>
          </xdr:cNvSpPr>
        </xdr:nvSpPr>
        <xdr:spPr bwMode="auto">
          <a:xfrm>
            <a:off x="1015" y="132"/>
            <a:ext cx="10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ctr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85</xdr:col>
          <xdr:colOff>99060</xdr:colOff>
          <xdr:row>7</xdr:row>
          <xdr:rowOff>0</xdr:rowOff>
        </xdr:from>
        <xdr:to>
          <xdr:col>89</xdr:col>
          <xdr:colOff>7620</xdr:colOff>
          <xdr:row>8</xdr:row>
          <xdr:rowOff>7620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Documents%20and%20Settings\at02559\Local%20Settings\Temporary%20Internet%20Files\Content.IE5\7VPLXH96\DITECHRUB75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hmet\a_oyan%20i&#231;in%20montaj%20tipi%20analiz\L84\Copy%20of%20L84_TEMMUZ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es%20documents\99152C\Fiabilit&#233;%20niv1\FIAB%20CDC\Fiab%20CDC_84_S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_Novell2SPOT\OUTIL%20PLANNING\Pl_Communs_37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-Modifspartrain\LPI\LPIexcel\AccesDonnees_LPI\Outil_LPI_v0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renoutet\home1$\a067333\MyDocs\Bureau\X65%20Transfert%202005\Recuperation%20X65%20Glob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Kullan\USInkaya\Personal\X84Fiabilite2000\Codar_~1\Mont&#233;e%20en%20cadence%20X84%20turqui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at02559\MyDocs\BUDGET%202006\SUIVI%20INVESTISSEMENT\DITECH%20FEUILLE%20SUIVI%20ADMINISTRATIF%20des%20INVESTISSEMENT%202512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iounyt\home1$\Documents%20and%20Settings\A067606.CORP\Local%20Settings\Temporary%20Internet%20Files\Content.IE5\2PWZU125\Modifpp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NT4RUBRI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RPE516\C\XXX\MAK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MPREV2000\BUDGET2001\AJUSTEMENT\EFFECTIF\BUDCF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%20BAKIM%20CALISMALAR(K.SIMSEK)2003\ANALIZ-GRAFIK\6haziranANALIZ\Rapor_Pres1(01.06.2003-30.06.200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ms22.mc2.renault.fr/WINDOWS/Temporary%20Internet%20Files/Content.IE5/FT6AL75U/Annexe%201%20-%20Structure%20d'%20animation-indicateurs%20fiabilit%C3%A9%20T%C3%B4lerie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jj\Gamme%20I\Pr&#233;pa%20mont&#233;e%20en%20caden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194705\Desktop\LPI_X90%20Malik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horus\data7\P-Modifspartrain\LPI\LPIexcel\AccesDonnees_LPI\Outil_LPI_v02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CEXPVS\2002\vs_1+11\CEXP2002_1+11ver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orary%20Internet%20Files\Content.IE5\FT6AL75U\Annexe%25201%2520-%2520Structure%2520d'%2520animation-indicateurs%2520fiabilit%25C3%25A9%2520T%25C3%25B4lerie(2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nefertoum\home3$\Documents%20and%20Settings\a069181\Local%20Settings\Temporary%20Internet%20Files\Content.IE5\ORG7MJWR\Modifpp(1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4$\Documents%20and%20Settings\at02969\Desktop\WINDOWS\Temporary%20Internet%20Files\Content.IE5\CP23SXY3\DATA%20L84%20av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fuk\UFUK\l84\Qualit&#233;\GRET\L84%20S25_S5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t02969\Desktop\WINDOWS\Temporary%20Internet%20Files\Content.IE5\CP23SXY3\DATA%20L84%20av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Profiles\a139521\Local%20Settings\Temporary%20Internet%20Files\Content.IE5\78AT36QD\correspondants-divd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renoutet-md\home5$\Documents%20and%20Settings\p032999\Local%20Settings\Temporary%20Internet%20Files\Content.IE5\S1CT6NST\v5508-2003-0003%20DIESC%20-%20Fichier%20type%20pour%20la%20CAPRO_en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069181\Local%20Settings\Temporary%20Internet%20Files\Content.IE5\ORG7MJWR\Modifpp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MUALLA\Excel\Cal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t02458\Local%20Settings\Temporary%20Internet%20Files\Content.IE5\8DAZST6V\TdBChassisS7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MZiya\AJUSTEMENT\FRAISTOPLAN\8Agustos\FRAISREEL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ammout\home3$\WINDOWS\TEMP\toplant&#305;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ERBAK\MAKRO\2003PLANLAMAL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MODULE_ME KARŞILAŞTIRMA"/>
      <sheetName val="süre"/>
      <sheetName val="ilk 5 süre ve sayı data"/>
      <sheetName val="sayı"/>
      <sheetName val="toplam rapo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ab CDC_84_S17"/>
    </sheetNames>
    <definedNames>
      <definedName name="Choix_famille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P"/>
      <sheetName val="DB_Dates"/>
      <sheetName val="DB_Translations"/>
      <sheetName val="DB_Vues"/>
      <sheetName val="DB_Catégories"/>
      <sheetName val="DB_SousCat"/>
      <sheetName val="Chose_Synchro"/>
      <sheetName val="DB_Synchros"/>
      <sheetName val="DB_Main"/>
      <sheetName val="DB_Rédacteurs"/>
      <sheetName val="DB_Modifs"/>
      <sheetName val="Paramètres"/>
      <sheetName val="Planning Démarrer"/>
      <sheetName val="Saisie"/>
      <sheetName val="DB_Objets"/>
      <sheetName val="DB_Jalons"/>
      <sheetName val="Saisie_Temp"/>
      <sheetName val="Res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B1">
            <v>214</v>
          </cell>
        </row>
        <row r="6">
          <cell r="C6">
            <v>9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isation"/>
      <sheetName val="A lire "/>
      <sheetName val="Donnees_X06"/>
      <sheetName val="Donnees_X65"/>
      <sheetName val="Donnees_X70"/>
      <sheetName val="Donnees_X73_81"/>
      <sheetName val="Donnees_X74"/>
      <sheetName val="Donnees_X76"/>
      <sheetName val="Donnees_X77"/>
      <sheetName val="Donnees_X83"/>
      <sheetName val="Donnees_X84"/>
      <sheetName val="Donnees_X85"/>
      <sheetName val="Donnees_X90"/>
      <sheetName val="ListePieces_X06"/>
      <sheetName val="ListePieces_X65"/>
      <sheetName val="ListePieces_X70"/>
      <sheetName val="ListePieces_X73_81"/>
      <sheetName val="ListePieces_X74"/>
      <sheetName val="ListePieces_X76"/>
      <sheetName val="ListePieces_X77"/>
      <sheetName val="ListePieces_X83"/>
      <sheetName val="ListePieces_X84"/>
      <sheetName val="ListePieces_X85"/>
      <sheetName val="ListePieces_X90"/>
      <sheetName val="ListePieces_DPA"/>
      <sheetName val="paramètres"/>
      <sheetName val="variables"/>
      <sheetName val="Journal"/>
      <sheetName val="Outil_LPI_v02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M-MRF"/>
      <sheetName val="P39"/>
      <sheetName val="TABLEAU TRANSFERT"/>
      <sheetName val="Récup TR"/>
      <sheetName val="Macro UT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ée en cadence X84 turquie"/>
    </sheetNames>
    <definedNames>
      <definedName name="ECTYPE_POSTE"/>
    </defined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 ENG LIV 0712"/>
      <sheetName val="Syn LIVRAISON 0712"/>
      <sheetName val="CPI Metier"/>
      <sheetName val="Sheet1"/>
      <sheetName val="DETAIL"/>
      <sheetName val="sentez compta"/>
      <sheetName val="LIVRAISON INITIALE 2006"/>
      <sheetName val="LIVRAISON REEL 2006"/>
      <sheetName val="A LIVRER  2006"/>
      <sheetName val="YTR112006"/>
      <sheetName val="INDICATEUR DITECH"/>
      <sheetName val="TRAJECTO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8">
          <cell r="K158">
            <v>275</v>
          </cell>
          <cell r="T158">
            <v>39234</v>
          </cell>
          <cell r="V158">
            <v>39417</v>
          </cell>
        </row>
        <row r="159">
          <cell r="K159">
            <v>185</v>
          </cell>
          <cell r="T159">
            <v>39387</v>
          </cell>
          <cell r="V159">
            <v>39539</v>
          </cell>
        </row>
        <row r="160">
          <cell r="K160">
            <v>351</v>
          </cell>
          <cell r="T160">
            <v>39448</v>
          </cell>
          <cell r="V160">
            <v>39600</v>
          </cell>
        </row>
        <row r="161">
          <cell r="K161">
            <v>644</v>
          </cell>
          <cell r="T161">
            <v>39326</v>
          </cell>
          <cell r="V161">
            <v>39417</v>
          </cell>
        </row>
        <row r="162">
          <cell r="K162">
            <v>500</v>
          </cell>
          <cell r="T162">
            <v>39326</v>
          </cell>
          <cell r="V162">
            <v>39417</v>
          </cell>
        </row>
        <row r="163">
          <cell r="K163">
            <v>600</v>
          </cell>
          <cell r="T163">
            <v>39114</v>
          </cell>
          <cell r="V163">
            <v>39417</v>
          </cell>
        </row>
        <row r="164">
          <cell r="K164">
            <v>672.65100000000007</v>
          </cell>
          <cell r="T164">
            <v>39692</v>
          </cell>
          <cell r="V164">
            <v>39783</v>
          </cell>
        </row>
        <row r="165">
          <cell r="K165">
            <v>656.36444833333337</v>
          </cell>
          <cell r="T165">
            <v>38597</v>
          </cell>
          <cell r="V165">
            <v>38688</v>
          </cell>
        </row>
        <row r="166">
          <cell r="K166">
            <v>820.4555604166668</v>
          </cell>
          <cell r="T166">
            <v>38870</v>
          </cell>
          <cell r="V166">
            <v>39053</v>
          </cell>
        </row>
        <row r="167">
          <cell r="K167">
            <v>2461.3666812500001</v>
          </cell>
          <cell r="T167">
            <v>38992</v>
          </cell>
          <cell r="V167">
            <v>39296</v>
          </cell>
        </row>
        <row r="168">
          <cell r="K168">
            <v>20</v>
          </cell>
          <cell r="T168">
            <v>39143</v>
          </cell>
          <cell r="V168">
            <v>39265</v>
          </cell>
        </row>
        <row r="169">
          <cell r="K169">
            <v>8</v>
          </cell>
          <cell r="T169">
            <v>39143</v>
          </cell>
          <cell r="V169">
            <v>39265</v>
          </cell>
        </row>
        <row r="170">
          <cell r="K170">
            <v>100</v>
          </cell>
          <cell r="T170">
            <v>39143</v>
          </cell>
          <cell r="V170">
            <v>39265</v>
          </cell>
        </row>
        <row r="171">
          <cell r="K171">
            <v>20</v>
          </cell>
          <cell r="T171">
            <v>39449</v>
          </cell>
          <cell r="V171">
            <v>39662</v>
          </cell>
        </row>
        <row r="172">
          <cell r="K172">
            <v>34</v>
          </cell>
          <cell r="T172">
            <v>39143</v>
          </cell>
          <cell r="V172">
            <v>39265</v>
          </cell>
        </row>
        <row r="173">
          <cell r="K173">
            <v>0.5</v>
          </cell>
          <cell r="T173">
            <v>39143</v>
          </cell>
          <cell r="V173">
            <v>39296</v>
          </cell>
        </row>
        <row r="174">
          <cell r="K174">
            <v>5</v>
          </cell>
          <cell r="T174">
            <v>38992</v>
          </cell>
          <cell r="V174">
            <v>39023</v>
          </cell>
        </row>
        <row r="175">
          <cell r="K175">
            <v>10</v>
          </cell>
          <cell r="T175">
            <v>39143</v>
          </cell>
          <cell r="V175">
            <v>39296</v>
          </cell>
        </row>
        <row r="176">
          <cell r="K176">
            <v>20</v>
          </cell>
          <cell r="T176">
            <v>39143</v>
          </cell>
          <cell r="V176">
            <v>39296</v>
          </cell>
        </row>
        <row r="177">
          <cell r="K177">
            <v>40</v>
          </cell>
          <cell r="T177">
            <v>39143</v>
          </cell>
          <cell r="V177">
            <v>39296</v>
          </cell>
        </row>
        <row r="178">
          <cell r="K178">
            <v>8.1999999999999993</v>
          </cell>
          <cell r="T178">
            <v>39143</v>
          </cell>
          <cell r="V178">
            <v>39296</v>
          </cell>
        </row>
        <row r="179">
          <cell r="K179">
            <v>460.3</v>
          </cell>
          <cell r="T179">
            <v>39143</v>
          </cell>
          <cell r="V179">
            <v>39265</v>
          </cell>
        </row>
        <row r="180">
          <cell r="K180">
            <v>30</v>
          </cell>
          <cell r="T180">
            <v>39570</v>
          </cell>
          <cell r="V180">
            <v>39570</v>
          </cell>
        </row>
        <row r="181">
          <cell r="K181">
            <v>1360</v>
          </cell>
          <cell r="T181">
            <v>39204</v>
          </cell>
          <cell r="V181">
            <v>39235</v>
          </cell>
        </row>
        <row r="182">
          <cell r="K182">
            <v>74</v>
          </cell>
          <cell r="T182">
            <v>39204</v>
          </cell>
          <cell r="V182">
            <v>39296</v>
          </cell>
        </row>
        <row r="183">
          <cell r="K183">
            <v>7</v>
          </cell>
          <cell r="T183">
            <v>39204</v>
          </cell>
          <cell r="V183">
            <v>39296</v>
          </cell>
        </row>
        <row r="184">
          <cell r="K184">
            <v>128</v>
          </cell>
          <cell r="T184">
            <v>39174</v>
          </cell>
          <cell r="V184">
            <v>39265</v>
          </cell>
        </row>
        <row r="185">
          <cell r="K185">
            <v>50</v>
          </cell>
          <cell r="T185">
            <v>38992</v>
          </cell>
          <cell r="V185">
            <v>39023</v>
          </cell>
        </row>
        <row r="186">
          <cell r="K186">
            <v>775</v>
          </cell>
          <cell r="T186">
            <v>39204</v>
          </cell>
          <cell r="V186">
            <v>39388</v>
          </cell>
        </row>
        <row r="187">
          <cell r="K187">
            <v>200</v>
          </cell>
          <cell r="T187">
            <v>39204</v>
          </cell>
          <cell r="V187">
            <v>39296</v>
          </cell>
        </row>
        <row r="188">
          <cell r="K188">
            <v>50</v>
          </cell>
          <cell r="T188">
            <v>39509</v>
          </cell>
          <cell r="V188">
            <v>39570</v>
          </cell>
        </row>
        <row r="189">
          <cell r="K189">
            <v>17</v>
          </cell>
          <cell r="T189">
            <v>39204</v>
          </cell>
          <cell r="V189">
            <v>39204</v>
          </cell>
        </row>
        <row r="190">
          <cell r="K190">
            <v>592</v>
          </cell>
          <cell r="T190">
            <v>39204</v>
          </cell>
          <cell r="V190">
            <v>39296</v>
          </cell>
        </row>
        <row r="191">
          <cell r="K191">
            <v>161</v>
          </cell>
          <cell r="T191">
            <v>39023</v>
          </cell>
          <cell r="V191">
            <v>39023</v>
          </cell>
        </row>
        <row r="192">
          <cell r="K192">
            <v>76</v>
          </cell>
          <cell r="T192">
            <v>39204</v>
          </cell>
          <cell r="V192">
            <v>39204</v>
          </cell>
        </row>
        <row r="194">
          <cell r="K194">
            <v>200</v>
          </cell>
          <cell r="T194">
            <v>39753</v>
          </cell>
          <cell r="V194">
            <v>39783</v>
          </cell>
        </row>
        <row r="195">
          <cell r="K195">
            <v>75</v>
          </cell>
          <cell r="T195">
            <v>40118</v>
          </cell>
          <cell r="V195">
            <v>40148</v>
          </cell>
        </row>
        <row r="196">
          <cell r="K196">
            <v>75</v>
          </cell>
          <cell r="T196">
            <v>40483</v>
          </cell>
          <cell r="V196">
            <v>40513</v>
          </cell>
        </row>
        <row r="197">
          <cell r="K197">
            <v>5</v>
          </cell>
          <cell r="T197">
            <v>39509</v>
          </cell>
          <cell r="V197">
            <v>39784</v>
          </cell>
        </row>
        <row r="198">
          <cell r="K198">
            <v>15</v>
          </cell>
          <cell r="T198">
            <v>39874</v>
          </cell>
          <cell r="V198">
            <v>40149</v>
          </cell>
        </row>
        <row r="199">
          <cell r="K199">
            <v>15</v>
          </cell>
          <cell r="T199">
            <v>40239</v>
          </cell>
          <cell r="V199">
            <v>40514</v>
          </cell>
        </row>
        <row r="201">
          <cell r="K201">
            <v>50</v>
          </cell>
          <cell r="T201">
            <v>39203</v>
          </cell>
          <cell r="V201">
            <v>39417</v>
          </cell>
        </row>
        <row r="202">
          <cell r="K202">
            <v>5</v>
          </cell>
          <cell r="T202">
            <v>39143</v>
          </cell>
          <cell r="V202">
            <v>39418</v>
          </cell>
        </row>
        <row r="205">
          <cell r="K205">
            <v>4</v>
          </cell>
          <cell r="T205">
            <v>39052</v>
          </cell>
          <cell r="U205">
            <v>39052</v>
          </cell>
          <cell r="V205">
            <v>39417</v>
          </cell>
        </row>
        <row r="206">
          <cell r="K206">
            <v>16</v>
          </cell>
          <cell r="T206">
            <v>39052</v>
          </cell>
          <cell r="U206">
            <v>39052</v>
          </cell>
          <cell r="V206">
            <v>39417</v>
          </cell>
        </row>
        <row r="207">
          <cell r="K207">
            <v>9</v>
          </cell>
          <cell r="T207">
            <v>39052</v>
          </cell>
          <cell r="U207">
            <v>39052</v>
          </cell>
          <cell r="V207">
            <v>39417</v>
          </cell>
        </row>
        <row r="208">
          <cell r="K208">
            <v>13</v>
          </cell>
          <cell r="T208">
            <v>39052</v>
          </cell>
          <cell r="U208">
            <v>39052</v>
          </cell>
          <cell r="V208">
            <v>39417</v>
          </cell>
        </row>
        <row r="209">
          <cell r="K209">
            <v>66</v>
          </cell>
          <cell r="T209">
            <v>39052</v>
          </cell>
          <cell r="U209">
            <v>39052</v>
          </cell>
          <cell r="V209">
            <v>39417</v>
          </cell>
        </row>
        <row r="210">
          <cell r="K210">
            <v>5.5</v>
          </cell>
          <cell r="T210">
            <v>39052</v>
          </cell>
          <cell r="U210">
            <v>39052</v>
          </cell>
          <cell r="V210">
            <v>39417</v>
          </cell>
        </row>
        <row r="211">
          <cell r="K211">
            <v>10</v>
          </cell>
          <cell r="T211">
            <v>39052</v>
          </cell>
          <cell r="U211">
            <v>39052</v>
          </cell>
          <cell r="V211">
            <v>39417</v>
          </cell>
        </row>
        <row r="212">
          <cell r="K212">
            <v>7</v>
          </cell>
          <cell r="T212">
            <v>39052</v>
          </cell>
          <cell r="U212">
            <v>39052</v>
          </cell>
          <cell r="V212">
            <v>39417</v>
          </cell>
        </row>
        <row r="213">
          <cell r="K213">
            <v>20</v>
          </cell>
          <cell r="T213">
            <v>39052</v>
          </cell>
          <cell r="U213">
            <v>39052</v>
          </cell>
          <cell r="V213">
            <v>39417</v>
          </cell>
        </row>
        <row r="214">
          <cell r="K214">
            <v>13</v>
          </cell>
          <cell r="T214">
            <v>39052</v>
          </cell>
          <cell r="U214">
            <v>39052</v>
          </cell>
          <cell r="V214">
            <v>39417</v>
          </cell>
        </row>
        <row r="215">
          <cell r="K215">
            <v>5</v>
          </cell>
          <cell r="T215">
            <v>39052</v>
          </cell>
          <cell r="U215">
            <v>39052</v>
          </cell>
          <cell r="V215">
            <v>39417</v>
          </cell>
        </row>
        <row r="216">
          <cell r="K216">
            <v>9</v>
          </cell>
          <cell r="T216">
            <v>39052</v>
          </cell>
          <cell r="U216">
            <v>39052</v>
          </cell>
          <cell r="V216">
            <v>39417</v>
          </cell>
        </row>
        <row r="217">
          <cell r="K217">
            <v>2.6659999999999999</v>
          </cell>
          <cell r="T217">
            <v>39052</v>
          </cell>
          <cell r="U217">
            <v>39052</v>
          </cell>
          <cell r="V217">
            <v>39417</v>
          </cell>
        </row>
        <row r="218">
          <cell r="K218">
            <v>2.6659999999999999</v>
          </cell>
          <cell r="T218">
            <v>39052</v>
          </cell>
          <cell r="U218">
            <v>39052</v>
          </cell>
          <cell r="V218">
            <v>39417</v>
          </cell>
        </row>
        <row r="219">
          <cell r="K219">
            <v>2.6659999999999999</v>
          </cell>
          <cell r="T219">
            <v>39052</v>
          </cell>
          <cell r="U219">
            <v>39052</v>
          </cell>
          <cell r="V219">
            <v>39417</v>
          </cell>
        </row>
        <row r="220">
          <cell r="K220">
            <v>2.4</v>
          </cell>
          <cell r="T220">
            <v>39052</v>
          </cell>
          <cell r="U220">
            <v>39052</v>
          </cell>
          <cell r="V220">
            <v>39448</v>
          </cell>
        </row>
        <row r="221">
          <cell r="K221">
            <v>2.1339999999999999</v>
          </cell>
          <cell r="T221">
            <v>39052</v>
          </cell>
          <cell r="U221">
            <v>39052</v>
          </cell>
          <cell r="V221">
            <v>39417</v>
          </cell>
        </row>
        <row r="222">
          <cell r="K222">
            <v>2.6659999999999999</v>
          </cell>
          <cell r="T222">
            <v>39052</v>
          </cell>
          <cell r="U222">
            <v>39052</v>
          </cell>
          <cell r="V222">
            <v>39417</v>
          </cell>
        </row>
        <row r="223">
          <cell r="K223">
            <v>2.6659999999999999</v>
          </cell>
          <cell r="T223">
            <v>39052</v>
          </cell>
          <cell r="U223">
            <v>39052</v>
          </cell>
          <cell r="V223">
            <v>39448</v>
          </cell>
        </row>
        <row r="224">
          <cell r="K224">
            <v>2.6659999999999999</v>
          </cell>
          <cell r="T224">
            <v>39052</v>
          </cell>
          <cell r="U224">
            <v>39052</v>
          </cell>
          <cell r="V224">
            <v>39417</v>
          </cell>
        </row>
        <row r="225">
          <cell r="K225">
            <v>7450</v>
          </cell>
          <cell r="T225">
            <v>39142</v>
          </cell>
          <cell r="V225">
            <v>39417</v>
          </cell>
        </row>
        <row r="226">
          <cell r="K226">
            <v>50</v>
          </cell>
          <cell r="T226">
            <v>39142</v>
          </cell>
          <cell r="V226">
            <v>39417</v>
          </cell>
        </row>
        <row r="227">
          <cell r="K227">
            <v>5929.5</v>
          </cell>
          <cell r="T227">
            <v>39142</v>
          </cell>
          <cell r="V227">
            <v>39417</v>
          </cell>
        </row>
        <row r="228">
          <cell r="K228">
            <v>820</v>
          </cell>
          <cell r="T228">
            <v>39052</v>
          </cell>
          <cell r="U228">
            <v>39052</v>
          </cell>
          <cell r="V228">
            <v>39387</v>
          </cell>
        </row>
        <row r="229">
          <cell r="K229">
            <v>783</v>
          </cell>
          <cell r="T229">
            <v>39142</v>
          </cell>
          <cell r="V229">
            <v>39448</v>
          </cell>
        </row>
        <row r="230">
          <cell r="K230">
            <v>3444</v>
          </cell>
          <cell r="T230">
            <v>39142</v>
          </cell>
          <cell r="V230">
            <v>39417</v>
          </cell>
        </row>
        <row r="231">
          <cell r="K231">
            <v>300</v>
          </cell>
          <cell r="T231">
            <v>39326</v>
          </cell>
          <cell r="V231">
            <v>39417</v>
          </cell>
        </row>
        <row r="232">
          <cell r="K232">
            <v>300</v>
          </cell>
          <cell r="T232">
            <v>39326</v>
          </cell>
          <cell r="V232">
            <v>39417</v>
          </cell>
        </row>
        <row r="233">
          <cell r="K233">
            <v>75</v>
          </cell>
          <cell r="T233">
            <v>39142</v>
          </cell>
          <cell r="V233">
            <v>39234</v>
          </cell>
        </row>
        <row r="234">
          <cell r="K234">
            <v>210</v>
          </cell>
          <cell r="T234">
            <v>39234</v>
          </cell>
          <cell r="V234">
            <v>39295</v>
          </cell>
        </row>
        <row r="235">
          <cell r="K235">
            <v>250</v>
          </cell>
          <cell r="T235">
            <v>39326</v>
          </cell>
          <cell r="V235">
            <v>39417</v>
          </cell>
        </row>
        <row r="236">
          <cell r="K236">
            <v>15</v>
          </cell>
          <cell r="T236">
            <v>39234</v>
          </cell>
          <cell r="V236">
            <v>39326</v>
          </cell>
        </row>
        <row r="237">
          <cell r="K237">
            <v>1429</v>
          </cell>
          <cell r="T237">
            <v>39326</v>
          </cell>
          <cell r="V237">
            <v>39417</v>
          </cell>
        </row>
        <row r="238">
          <cell r="K238">
            <v>100</v>
          </cell>
          <cell r="T238">
            <v>39417</v>
          </cell>
          <cell r="V238">
            <v>39508</v>
          </cell>
        </row>
        <row r="239">
          <cell r="K239">
            <v>450</v>
          </cell>
          <cell r="T239">
            <v>39448</v>
          </cell>
          <cell r="V239">
            <v>39722</v>
          </cell>
        </row>
        <row r="241">
          <cell r="K241">
            <v>586</v>
          </cell>
          <cell r="T241">
            <v>39326</v>
          </cell>
          <cell r="V241">
            <v>39417</v>
          </cell>
        </row>
        <row r="242">
          <cell r="K242">
            <v>347</v>
          </cell>
          <cell r="T242">
            <v>39448</v>
          </cell>
          <cell r="V242">
            <v>39539</v>
          </cell>
        </row>
        <row r="243">
          <cell r="K243">
            <v>75</v>
          </cell>
          <cell r="T243">
            <v>39448</v>
          </cell>
          <cell r="V243">
            <v>39600</v>
          </cell>
        </row>
        <row r="244">
          <cell r="K244">
            <v>320</v>
          </cell>
          <cell r="T244">
            <v>39387</v>
          </cell>
          <cell r="V244">
            <v>39569</v>
          </cell>
        </row>
        <row r="245">
          <cell r="K245">
            <v>140</v>
          </cell>
          <cell r="T245">
            <v>39387</v>
          </cell>
          <cell r="V245">
            <v>39569</v>
          </cell>
        </row>
        <row r="246">
          <cell r="K246">
            <v>80</v>
          </cell>
          <cell r="T246">
            <v>39479</v>
          </cell>
          <cell r="V246">
            <v>39630</v>
          </cell>
        </row>
        <row r="247">
          <cell r="K247">
            <v>60</v>
          </cell>
          <cell r="T247">
            <v>39448</v>
          </cell>
          <cell r="V247">
            <v>39569</v>
          </cell>
        </row>
        <row r="248">
          <cell r="K248">
            <v>140</v>
          </cell>
          <cell r="T248">
            <v>39692</v>
          </cell>
          <cell r="V248">
            <v>39783</v>
          </cell>
        </row>
        <row r="250">
          <cell r="K250">
            <v>53</v>
          </cell>
          <cell r="T250">
            <v>39388</v>
          </cell>
          <cell r="V250">
            <v>39784</v>
          </cell>
        </row>
        <row r="251">
          <cell r="K251">
            <v>3.4</v>
          </cell>
          <cell r="T251">
            <v>39388</v>
          </cell>
          <cell r="V251">
            <v>39784</v>
          </cell>
        </row>
        <row r="252">
          <cell r="K252">
            <v>8</v>
          </cell>
          <cell r="T252">
            <v>39388</v>
          </cell>
          <cell r="V252">
            <v>39784</v>
          </cell>
        </row>
        <row r="253">
          <cell r="K253">
            <v>22.4</v>
          </cell>
          <cell r="T253">
            <v>39388</v>
          </cell>
          <cell r="V253">
            <v>39784</v>
          </cell>
        </row>
        <row r="254">
          <cell r="K254">
            <v>0.7</v>
          </cell>
          <cell r="T254">
            <v>39388</v>
          </cell>
          <cell r="V254">
            <v>39418</v>
          </cell>
        </row>
        <row r="255">
          <cell r="K255">
            <v>13.5</v>
          </cell>
          <cell r="T255">
            <v>39388</v>
          </cell>
          <cell r="V255">
            <v>39784</v>
          </cell>
        </row>
        <row r="256">
          <cell r="K256">
            <v>5</v>
          </cell>
          <cell r="T256">
            <v>39388</v>
          </cell>
          <cell r="V256">
            <v>39418</v>
          </cell>
        </row>
        <row r="257">
          <cell r="K257">
            <v>8</v>
          </cell>
          <cell r="T257">
            <v>39388</v>
          </cell>
          <cell r="V257">
            <v>39418</v>
          </cell>
        </row>
        <row r="258">
          <cell r="K258">
            <v>3</v>
          </cell>
          <cell r="T258">
            <v>39388</v>
          </cell>
          <cell r="V258">
            <v>39784</v>
          </cell>
        </row>
        <row r="259">
          <cell r="K259">
            <v>150</v>
          </cell>
          <cell r="T259">
            <v>39388</v>
          </cell>
          <cell r="V259">
            <v>39418</v>
          </cell>
        </row>
        <row r="260">
          <cell r="K260">
            <v>14.4</v>
          </cell>
          <cell r="T260">
            <v>39388</v>
          </cell>
          <cell r="V260">
            <v>39784</v>
          </cell>
        </row>
        <row r="261">
          <cell r="K261">
            <v>57</v>
          </cell>
          <cell r="T261">
            <v>39023</v>
          </cell>
          <cell r="V261">
            <v>39784</v>
          </cell>
        </row>
        <row r="262">
          <cell r="K262">
            <v>2769</v>
          </cell>
          <cell r="T262">
            <v>39388</v>
          </cell>
          <cell r="V262">
            <v>39784</v>
          </cell>
        </row>
        <row r="263">
          <cell r="K263">
            <v>390</v>
          </cell>
          <cell r="T263">
            <v>39023</v>
          </cell>
          <cell r="V263">
            <v>39784</v>
          </cell>
        </row>
        <row r="264">
          <cell r="K264">
            <v>450</v>
          </cell>
          <cell r="T264">
            <v>39023</v>
          </cell>
          <cell r="V264">
            <v>39418</v>
          </cell>
        </row>
        <row r="265">
          <cell r="K265">
            <v>675</v>
          </cell>
          <cell r="T265">
            <v>39388</v>
          </cell>
          <cell r="V265">
            <v>39418</v>
          </cell>
        </row>
        <row r="266">
          <cell r="K266">
            <v>200</v>
          </cell>
          <cell r="T266">
            <v>39388</v>
          </cell>
          <cell r="V266">
            <v>39784</v>
          </cell>
        </row>
        <row r="267">
          <cell r="K267">
            <v>4364</v>
          </cell>
          <cell r="T267">
            <v>39023</v>
          </cell>
          <cell r="V267">
            <v>39784</v>
          </cell>
        </row>
        <row r="268">
          <cell r="K268">
            <v>5.7</v>
          </cell>
          <cell r="T268">
            <v>1062007</v>
          </cell>
          <cell r="V268">
            <v>39417</v>
          </cell>
        </row>
        <row r="270">
          <cell r="K270">
            <v>20000</v>
          </cell>
          <cell r="T270">
            <v>39479</v>
          </cell>
          <cell r="V270">
            <v>39783</v>
          </cell>
        </row>
        <row r="271">
          <cell r="K271">
            <v>33400</v>
          </cell>
          <cell r="T271">
            <v>39479</v>
          </cell>
          <cell r="V271">
            <v>40148</v>
          </cell>
        </row>
        <row r="273">
          <cell r="K273">
            <v>766.95</v>
          </cell>
          <cell r="T273">
            <v>38412</v>
          </cell>
          <cell r="U273">
            <v>38412</v>
          </cell>
          <cell r="V273">
            <v>38687</v>
          </cell>
          <cell r="W273">
            <v>38687</v>
          </cell>
        </row>
        <row r="274">
          <cell r="K274">
            <v>5.95</v>
          </cell>
          <cell r="T274">
            <v>38718</v>
          </cell>
          <cell r="U274">
            <v>38718</v>
          </cell>
          <cell r="V274">
            <v>38749</v>
          </cell>
          <cell r="W274">
            <v>38749</v>
          </cell>
        </row>
        <row r="275">
          <cell r="K275">
            <v>3.4</v>
          </cell>
          <cell r="T275">
            <v>38777</v>
          </cell>
          <cell r="U275">
            <v>38777</v>
          </cell>
          <cell r="V275">
            <v>38808</v>
          </cell>
          <cell r="W275">
            <v>38777</v>
          </cell>
        </row>
        <row r="276">
          <cell r="K276">
            <v>8.9</v>
          </cell>
          <cell r="T276">
            <v>38777</v>
          </cell>
          <cell r="U276">
            <v>38777</v>
          </cell>
          <cell r="V276">
            <v>38899</v>
          </cell>
          <cell r="W276">
            <v>38899</v>
          </cell>
        </row>
        <row r="277">
          <cell r="K277">
            <v>8.9</v>
          </cell>
          <cell r="T277">
            <v>38777</v>
          </cell>
          <cell r="U277">
            <v>38777</v>
          </cell>
          <cell r="V277">
            <v>38899</v>
          </cell>
          <cell r="W277">
            <v>38899</v>
          </cell>
        </row>
        <row r="278">
          <cell r="K278">
            <v>12.792</v>
          </cell>
          <cell r="T278">
            <v>38869</v>
          </cell>
          <cell r="U278">
            <v>38838</v>
          </cell>
          <cell r="V278">
            <v>38899</v>
          </cell>
          <cell r="W278">
            <v>38899</v>
          </cell>
        </row>
        <row r="279">
          <cell r="K279">
            <v>12.792</v>
          </cell>
          <cell r="T279">
            <v>38869</v>
          </cell>
          <cell r="U279">
            <v>38838</v>
          </cell>
          <cell r="V279">
            <v>38899</v>
          </cell>
          <cell r="W279">
            <v>38899</v>
          </cell>
        </row>
        <row r="280">
          <cell r="K280">
            <v>10.029999999999999</v>
          </cell>
          <cell r="T280">
            <v>39022</v>
          </cell>
          <cell r="U280">
            <v>39022</v>
          </cell>
          <cell r="V280">
            <v>39052</v>
          </cell>
          <cell r="W280">
            <v>39022</v>
          </cell>
        </row>
        <row r="281">
          <cell r="K281">
            <v>1.9700000000000006</v>
          </cell>
          <cell r="T281">
            <v>39052</v>
          </cell>
          <cell r="U281">
            <v>39052</v>
          </cell>
          <cell r="V281">
            <v>39052</v>
          </cell>
          <cell r="W281">
            <v>39052</v>
          </cell>
        </row>
        <row r="282">
          <cell r="K282">
            <v>73.315999999999974</v>
          </cell>
          <cell r="T282">
            <v>39052</v>
          </cell>
          <cell r="U282">
            <v>39052</v>
          </cell>
          <cell r="V282">
            <v>39052</v>
          </cell>
          <cell r="W282">
            <v>39052</v>
          </cell>
        </row>
        <row r="283">
          <cell r="K283">
            <v>145</v>
          </cell>
          <cell r="T283">
            <v>39052</v>
          </cell>
          <cell r="U283">
            <v>39052</v>
          </cell>
          <cell r="V283">
            <v>39052</v>
          </cell>
          <cell r="W283">
            <v>39052</v>
          </cell>
        </row>
        <row r="284">
          <cell r="K284">
            <v>0</v>
          </cell>
        </row>
        <row r="285">
          <cell r="K285">
            <v>6</v>
          </cell>
          <cell r="T285">
            <v>38809</v>
          </cell>
          <cell r="V285">
            <v>38870</v>
          </cell>
        </row>
        <row r="287">
          <cell r="K287">
            <v>0</v>
          </cell>
          <cell r="T287">
            <v>38869</v>
          </cell>
          <cell r="V287">
            <v>38991</v>
          </cell>
        </row>
        <row r="288">
          <cell r="K288">
            <v>20</v>
          </cell>
          <cell r="T288">
            <v>39387</v>
          </cell>
          <cell r="V288">
            <v>39417</v>
          </cell>
        </row>
        <row r="289">
          <cell r="K289">
            <v>20</v>
          </cell>
          <cell r="T289">
            <v>39753</v>
          </cell>
          <cell r="V289">
            <v>39783</v>
          </cell>
        </row>
        <row r="291">
          <cell r="K291">
            <v>4.05</v>
          </cell>
          <cell r="T291">
            <v>39052</v>
          </cell>
          <cell r="U291">
            <v>39052</v>
          </cell>
          <cell r="V291">
            <v>39052</v>
          </cell>
          <cell r="W291">
            <v>39052</v>
          </cell>
        </row>
        <row r="292">
          <cell r="K292">
            <v>5</v>
          </cell>
          <cell r="T292">
            <v>39052</v>
          </cell>
          <cell r="U292">
            <v>39052</v>
          </cell>
          <cell r="V292">
            <v>39052</v>
          </cell>
          <cell r="W292">
            <v>39052</v>
          </cell>
        </row>
        <row r="293">
          <cell r="K293">
            <v>5.68</v>
          </cell>
          <cell r="T293">
            <v>39052</v>
          </cell>
          <cell r="U293">
            <v>39052</v>
          </cell>
          <cell r="V293">
            <v>39052</v>
          </cell>
          <cell r="W293">
            <v>39052</v>
          </cell>
        </row>
        <row r="294">
          <cell r="K294">
            <v>5.1499999999999995</v>
          </cell>
          <cell r="T294">
            <v>39052</v>
          </cell>
          <cell r="U294">
            <v>39052</v>
          </cell>
          <cell r="V294">
            <v>39052</v>
          </cell>
          <cell r="W294">
            <v>39052</v>
          </cell>
        </row>
        <row r="295">
          <cell r="K295">
            <v>0.85499999999999998</v>
          </cell>
          <cell r="T295">
            <v>38991</v>
          </cell>
          <cell r="U295">
            <v>38991</v>
          </cell>
          <cell r="V295">
            <v>39052</v>
          </cell>
          <cell r="W295">
            <v>39052</v>
          </cell>
        </row>
        <row r="296">
          <cell r="K296">
            <v>20.9</v>
          </cell>
          <cell r="T296">
            <v>39052</v>
          </cell>
          <cell r="U296">
            <v>39052</v>
          </cell>
          <cell r="V296">
            <v>39052</v>
          </cell>
          <cell r="W296">
            <v>39052</v>
          </cell>
        </row>
        <row r="297">
          <cell r="K297">
            <v>13.36</v>
          </cell>
          <cell r="T297">
            <v>39052</v>
          </cell>
          <cell r="U297">
            <v>39022</v>
          </cell>
          <cell r="V297">
            <v>39052</v>
          </cell>
          <cell r="W297">
            <v>39052</v>
          </cell>
        </row>
        <row r="298">
          <cell r="K298">
            <v>0</v>
          </cell>
          <cell r="T298">
            <v>39052</v>
          </cell>
          <cell r="U298">
            <v>39052</v>
          </cell>
          <cell r="V298">
            <v>39052</v>
          </cell>
          <cell r="W298">
            <v>39052</v>
          </cell>
        </row>
        <row r="299">
          <cell r="K299">
            <v>2</v>
          </cell>
          <cell r="T299">
            <v>38870</v>
          </cell>
          <cell r="V299">
            <v>38962</v>
          </cell>
        </row>
        <row r="300">
          <cell r="K300">
            <v>1</v>
          </cell>
          <cell r="T300">
            <v>38839</v>
          </cell>
          <cell r="V300">
            <v>38992</v>
          </cell>
        </row>
        <row r="301">
          <cell r="K301">
            <v>4</v>
          </cell>
          <cell r="T301">
            <v>38809</v>
          </cell>
          <cell r="V301">
            <v>39023</v>
          </cell>
        </row>
        <row r="303">
          <cell r="K303">
            <v>40</v>
          </cell>
          <cell r="T303">
            <v>39387</v>
          </cell>
          <cell r="V303">
            <v>39417</v>
          </cell>
        </row>
        <row r="304">
          <cell r="K304">
            <v>30</v>
          </cell>
          <cell r="T304">
            <v>39753</v>
          </cell>
          <cell r="V304">
            <v>39783</v>
          </cell>
        </row>
        <row r="305">
          <cell r="K305">
            <v>5</v>
          </cell>
          <cell r="T305">
            <v>39174</v>
          </cell>
          <cell r="V305">
            <v>39418</v>
          </cell>
        </row>
        <row r="306">
          <cell r="K306">
            <v>5</v>
          </cell>
          <cell r="T306">
            <v>39570</v>
          </cell>
          <cell r="V306">
            <v>39784</v>
          </cell>
        </row>
        <row r="307">
          <cell r="K307">
            <v>5</v>
          </cell>
          <cell r="T307">
            <v>39966</v>
          </cell>
          <cell r="V307">
            <v>40149</v>
          </cell>
        </row>
        <row r="309">
          <cell r="K309">
            <v>1006.27</v>
          </cell>
          <cell r="T309">
            <v>38443</v>
          </cell>
          <cell r="U309">
            <v>38472</v>
          </cell>
          <cell r="V309">
            <v>38869</v>
          </cell>
          <cell r="W309">
            <v>38869</v>
          </cell>
        </row>
        <row r="310">
          <cell r="K310">
            <v>21.015999999999998</v>
          </cell>
          <cell r="T310">
            <v>38687</v>
          </cell>
          <cell r="U310">
            <v>38718</v>
          </cell>
          <cell r="V310">
            <v>38869</v>
          </cell>
          <cell r="W310">
            <v>38869</v>
          </cell>
        </row>
        <row r="311">
          <cell r="K311">
            <v>15</v>
          </cell>
          <cell r="T311">
            <v>38777</v>
          </cell>
          <cell r="U311">
            <v>38777</v>
          </cell>
          <cell r="V311">
            <v>38869</v>
          </cell>
          <cell r="W311">
            <v>38869</v>
          </cell>
        </row>
        <row r="312">
          <cell r="K312">
            <v>30</v>
          </cell>
          <cell r="T312">
            <v>38749</v>
          </cell>
          <cell r="U312">
            <v>38749</v>
          </cell>
          <cell r="V312">
            <v>38808</v>
          </cell>
          <cell r="W312">
            <v>38777</v>
          </cell>
        </row>
        <row r="313">
          <cell r="K313">
            <v>2.1500000000000004</v>
          </cell>
          <cell r="T313">
            <v>38749</v>
          </cell>
          <cell r="U313">
            <v>38749</v>
          </cell>
          <cell r="V313">
            <v>38808</v>
          </cell>
          <cell r="W313">
            <v>38777</v>
          </cell>
        </row>
        <row r="314">
          <cell r="K314">
            <v>74.504000000000005</v>
          </cell>
          <cell r="T314">
            <v>38991</v>
          </cell>
          <cell r="U314">
            <v>38991</v>
          </cell>
          <cell r="V314">
            <v>39052</v>
          </cell>
          <cell r="W314">
            <v>39022</v>
          </cell>
        </row>
        <row r="315">
          <cell r="K315">
            <v>8</v>
          </cell>
          <cell r="T315">
            <v>39052</v>
          </cell>
          <cell r="U315">
            <v>39052</v>
          </cell>
          <cell r="V315">
            <v>39052</v>
          </cell>
          <cell r="W315">
            <v>39052</v>
          </cell>
        </row>
        <row r="316">
          <cell r="K316">
            <v>3</v>
          </cell>
          <cell r="T316">
            <v>38931</v>
          </cell>
          <cell r="V316">
            <v>39023</v>
          </cell>
        </row>
        <row r="317">
          <cell r="K317">
            <v>8</v>
          </cell>
          <cell r="T317">
            <v>38931</v>
          </cell>
          <cell r="V317">
            <v>38992</v>
          </cell>
        </row>
        <row r="318">
          <cell r="K318">
            <v>16</v>
          </cell>
          <cell r="T318">
            <v>38719</v>
          </cell>
          <cell r="V318">
            <v>38870</v>
          </cell>
        </row>
        <row r="319">
          <cell r="K319">
            <v>12</v>
          </cell>
          <cell r="T319">
            <v>38900</v>
          </cell>
          <cell r="V319">
            <v>38992</v>
          </cell>
        </row>
        <row r="320">
          <cell r="K320">
            <v>5</v>
          </cell>
          <cell r="T320">
            <v>38992</v>
          </cell>
          <cell r="V320">
            <v>39053</v>
          </cell>
        </row>
        <row r="322">
          <cell r="K322">
            <v>2739.3</v>
          </cell>
          <cell r="T322">
            <v>38504</v>
          </cell>
          <cell r="U322">
            <v>38504</v>
          </cell>
          <cell r="V322">
            <v>38657</v>
          </cell>
          <cell r="W322">
            <v>38657</v>
          </cell>
        </row>
        <row r="323">
          <cell r="K323">
            <v>5</v>
          </cell>
          <cell r="T323">
            <v>38687</v>
          </cell>
          <cell r="U323">
            <v>38687</v>
          </cell>
          <cell r="V323">
            <v>38777</v>
          </cell>
          <cell r="W323">
            <v>38777</v>
          </cell>
        </row>
        <row r="324">
          <cell r="K324">
            <v>22.5</v>
          </cell>
          <cell r="T324">
            <v>38687</v>
          </cell>
          <cell r="U324">
            <v>38718</v>
          </cell>
          <cell r="V324">
            <v>38777</v>
          </cell>
          <cell r="W324">
            <v>38777</v>
          </cell>
        </row>
        <row r="325">
          <cell r="K325">
            <v>5.7249999999999996</v>
          </cell>
          <cell r="T325">
            <v>38718</v>
          </cell>
          <cell r="U325">
            <v>38718</v>
          </cell>
          <cell r="V325">
            <v>38777</v>
          </cell>
          <cell r="W325">
            <v>38777</v>
          </cell>
        </row>
        <row r="326">
          <cell r="K326">
            <v>1.7</v>
          </cell>
          <cell r="T326">
            <v>38687</v>
          </cell>
          <cell r="U326">
            <v>38718</v>
          </cell>
          <cell r="V326">
            <v>38777</v>
          </cell>
          <cell r="W326">
            <v>38777</v>
          </cell>
        </row>
        <row r="327">
          <cell r="K327">
            <v>2.2400000000000002</v>
          </cell>
          <cell r="T327">
            <v>38718</v>
          </cell>
          <cell r="U327">
            <v>38718</v>
          </cell>
          <cell r="V327">
            <v>38899</v>
          </cell>
          <cell r="W327">
            <v>38869</v>
          </cell>
        </row>
        <row r="328">
          <cell r="K328">
            <v>2.5</v>
          </cell>
          <cell r="T328">
            <v>38718</v>
          </cell>
          <cell r="U328">
            <v>38718</v>
          </cell>
          <cell r="V328">
            <v>38838</v>
          </cell>
          <cell r="W328">
            <v>38808</v>
          </cell>
        </row>
        <row r="329">
          <cell r="K329">
            <v>3.6</v>
          </cell>
          <cell r="T329">
            <v>38718</v>
          </cell>
          <cell r="U329">
            <v>38718</v>
          </cell>
          <cell r="V329">
            <v>38777</v>
          </cell>
          <cell r="W329">
            <v>38777</v>
          </cell>
        </row>
        <row r="330">
          <cell r="K330">
            <v>12.8</v>
          </cell>
          <cell r="T330">
            <v>38718</v>
          </cell>
          <cell r="U330">
            <v>38718</v>
          </cell>
          <cell r="V330">
            <v>38777</v>
          </cell>
          <cell r="W330">
            <v>38777</v>
          </cell>
        </row>
        <row r="331">
          <cell r="K331">
            <v>1</v>
          </cell>
          <cell r="T331">
            <v>38991</v>
          </cell>
          <cell r="U331">
            <v>38991</v>
          </cell>
          <cell r="V331">
            <v>39022</v>
          </cell>
          <cell r="W331">
            <v>39022</v>
          </cell>
        </row>
        <row r="332">
          <cell r="K332">
            <v>0</v>
          </cell>
        </row>
        <row r="333">
          <cell r="K333">
            <v>3.5</v>
          </cell>
          <cell r="T333">
            <v>39052</v>
          </cell>
          <cell r="U333">
            <v>39052</v>
          </cell>
          <cell r="V333">
            <v>39052</v>
          </cell>
          <cell r="W333">
            <v>39052</v>
          </cell>
        </row>
        <row r="334">
          <cell r="K334">
            <v>0</v>
          </cell>
        </row>
        <row r="335">
          <cell r="K335">
            <v>20</v>
          </cell>
          <cell r="T335">
            <v>39326</v>
          </cell>
          <cell r="V335">
            <v>39417</v>
          </cell>
        </row>
        <row r="336">
          <cell r="K336">
            <v>20</v>
          </cell>
          <cell r="T336">
            <v>39539</v>
          </cell>
          <cell r="V336">
            <v>39753</v>
          </cell>
        </row>
        <row r="337">
          <cell r="K337">
            <v>20</v>
          </cell>
          <cell r="T337">
            <v>39904</v>
          </cell>
          <cell r="V337">
            <v>40118</v>
          </cell>
        </row>
        <row r="338">
          <cell r="K338">
            <v>10</v>
          </cell>
          <cell r="T338">
            <v>39143</v>
          </cell>
          <cell r="V338">
            <v>39388</v>
          </cell>
        </row>
        <row r="339">
          <cell r="K339">
            <v>10</v>
          </cell>
          <cell r="T339">
            <v>39540</v>
          </cell>
          <cell r="V339">
            <v>39754</v>
          </cell>
        </row>
        <row r="340">
          <cell r="K340">
            <v>10</v>
          </cell>
          <cell r="T340">
            <v>39874</v>
          </cell>
          <cell r="V340">
            <v>40119</v>
          </cell>
        </row>
        <row r="341">
          <cell r="K341">
            <v>148.5</v>
          </cell>
          <cell r="T341">
            <v>38504</v>
          </cell>
          <cell r="U341">
            <v>38504</v>
          </cell>
          <cell r="V341">
            <v>38626</v>
          </cell>
          <cell r="W341">
            <v>38626</v>
          </cell>
        </row>
        <row r="342">
          <cell r="K342">
            <v>27.5</v>
          </cell>
          <cell r="T342">
            <v>38687</v>
          </cell>
          <cell r="U342">
            <v>38687</v>
          </cell>
          <cell r="V342">
            <v>38687</v>
          </cell>
          <cell r="W342">
            <v>38687</v>
          </cell>
        </row>
        <row r="343">
          <cell r="K343">
            <v>83.3</v>
          </cell>
          <cell r="T343">
            <v>38899</v>
          </cell>
          <cell r="U343">
            <v>38899</v>
          </cell>
          <cell r="V343">
            <v>38991</v>
          </cell>
          <cell r="W343">
            <v>38991</v>
          </cell>
        </row>
        <row r="344">
          <cell r="K344">
            <v>0</v>
          </cell>
        </row>
        <row r="345">
          <cell r="K345">
            <v>0</v>
          </cell>
        </row>
        <row r="346">
          <cell r="K346">
            <v>32.6</v>
          </cell>
          <cell r="T346">
            <v>38899</v>
          </cell>
          <cell r="U346">
            <v>38899</v>
          </cell>
          <cell r="V346">
            <v>38991</v>
          </cell>
          <cell r="W346">
            <v>38991</v>
          </cell>
        </row>
        <row r="347">
          <cell r="K347">
            <v>54.5</v>
          </cell>
          <cell r="T347">
            <v>38899</v>
          </cell>
          <cell r="U347">
            <v>38899</v>
          </cell>
          <cell r="V347">
            <v>38961</v>
          </cell>
          <cell r="W347">
            <v>38930</v>
          </cell>
        </row>
        <row r="348">
          <cell r="K348">
            <v>0</v>
          </cell>
        </row>
        <row r="349">
          <cell r="K349">
            <v>0</v>
          </cell>
        </row>
        <row r="350">
          <cell r="K350">
            <v>0</v>
          </cell>
        </row>
        <row r="351">
          <cell r="K351">
            <v>4</v>
          </cell>
          <cell r="T351">
            <v>39022</v>
          </cell>
          <cell r="U351">
            <v>39051</v>
          </cell>
          <cell r="V351">
            <v>39052</v>
          </cell>
          <cell r="W351">
            <v>39052</v>
          </cell>
        </row>
        <row r="352">
          <cell r="K352">
            <v>25.6</v>
          </cell>
          <cell r="T352">
            <v>39052</v>
          </cell>
          <cell r="U352">
            <v>39051</v>
          </cell>
          <cell r="V352">
            <v>39052</v>
          </cell>
          <cell r="W352">
            <v>39022</v>
          </cell>
        </row>
        <row r="353">
          <cell r="K353">
            <v>25</v>
          </cell>
          <cell r="T353">
            <v>39143</v>
          </cell>
          <cell r="V353">
            <v>39265</v>
          </cell>
        </row>
        <row r="354">
          <cell r="K354">
            <v>1</v>
          </cell>
          <cell r="T354">
            <v>39143</v>
          </cell>
          <cell r="V354">
            <v>39265</v>
          </cell>
        </row>
        <row r="355">
          <cell r="K355">
            <v>0.6</v>
          </cell>
          <cell r="T355">
            <v>39115</v>
          </cell>
          <cell r="V355">
            <v>39204</v>
          </cell>
        </row>
        <row r="356">
          <cell r="K356">
            <v>1.5</v>
          </cell>
          <cell r="T356">
            <v>39143</v>
          </cell>
          <cell r="V356">
            <v>39296</v>
          </cell>
        </row>
        <row r="357">
          <cell r="K357">
            <v>12</v>
          </cell>
          <cell r="T357">
            <v>39174</v>
          </cell>
          <cell r="V357">
            <v>39296</v>
          </cell>
        </row>
        <row r="358">
          <cell r="K358">
            <v>300</v>
          </cell>
          <cell r="T358">
            <v>39234</v>
          </cell>
          <cell r="V358">
            <v>39417</v>
          </cell>
        </row>
        <row r="359">
          <cell r="K359">
            <v>1500</v>
          </cell>
          <cell r="T359">
            <v>39508</v>
          </cell>
          <cell r="V359">
            <v>39753</v>
          </cell>
        </row>
        <row r="360">
          <cell r="K360">
            <v>600</v>
          </cell>
          <cell r="T360">
            <v>39873</v>
          </cell>
          <cell r="V360">
            <v>40148</v>
          </cell>
        </row>
        <row r="361">
          <cell r="K361">
            <v>5</v>
          </cell>
          <cell r="T361">
            <v>38962</v>
          </cell>
          <cell r="V361">
            <v>39053</v>
          </cell>
        </row>
        <row r="362">
          <cell r="K362">
            <v>12</v>
          </cell>
          <cell r="T362">
            <v>39174</v>
          </cell>
          <cell r="V362">
            <v>39388</v>
          </cell>
        </row>
        <row r="363">
          <cell r="K363">
            <v>33</v>
          </cell>
          <cell r="T363">
            <v>39540</v>
          </cell>
          <cell r="V363">
            <v>39754</v>
          </cell>
        </row>
        <row r="364">
          <cell r="K364">
            <v>137</v>
          </cell>
          <cell r="T364">
            <v>39143</v>
          </cell>
          <cell r="V364">
            <v>39388</v>
          </cell>
        </row>
        <row r="365">
          <cell r="K365">
            <v>177</v>
          </cell>
          <cell r="T365">
            <v>39480</v>
          </cell>
          <cell r="V365">
            <v>39723</v>
          </cell>
        </row>
        <row r="366">
          <cell r="T366">
            <v>39480</v>
          </cell>
        </row>
        <row r="367">
          <cell r="K367">
            <v>0.4</v>
          </cell>
          <cell r="T367">
            <v>38992</v>
          </cell>
          <cell r="V367">
            <v>39023</v>
          </cell>
        </row>
        <row r="368">
          <cell r="K368">
            <v>0.6</v>
          </cell>
          <cell r="T368">
            <v>39204</v>
          </cell>
          <cell r="V368">
            <v>39296</v>
          </cell>
        </row>
        <row r="369">
          <cell r="K369">
            <v>0.6</v>
          </cell>
          <cell r="T369">
            <v>39601</v>
          </cell>
          <cell r="V369">
            <v>39723</v>
          </cell>
        </row>
        <row r="370">
          <cell r="K370">
            <v>30</v>
          </cell>
          <cell r="T370">
            <v>39084</v>
          </cell>
          <cell r="V370">
            <v>39265</v>
          </cell>
        </row>
        <row r="371">
          <cell r="K371">
            <v>40</v>
          </cell>
          <cell r="T371">
            <v>39540</v>
          </cell>
          <cell r="V371">
            <v>39601</v>
          </cell>
        </row>
        <row r="372">
          <cell r="K372">
            <v>3.5</v>
          </cell>
          <cell r="T372">
            <v>38992</v>
          </cell>
          <cell r="V372">
            <v>39023</v>
          </cell>
        </row>
        <row r="373">
          <cell r="K373">
            <v>3.5</v>
          </cell>
          <cell r="T373">
            <v>39115</v>
          </cell>
          <cell r="V373">
            <v>39235</v>
          </cell>
        </row>
        <row r="374">
          <cell r="K374">
            <v>3.5</v>
          </cell>
          <cell r="T374">
            <v>39449</v>
          </cell>
          <cell r="V374">
            <v>39570</v>
          </cell>
        </row>
        <row r="375">
          <cell r="K375">
            <v>3.5</v>
          </cell>
          <cell r="T375">
            <v>38778</v>
          </cell>
          <cell r="V375">
            <v>38962</v>
          </cell>
        </row>
        <row r="376">
          <cell r="K376">
            <v>3.5</v>
          </cell>
          <cell r="T376">
            <v>39115</v>
          </cell>
          <cell r="V376">
            <v>39296</v>
          </cell>
        </row>
        <row r="377">
          <cell r="K377">
            <v>3.5</v>
          </cell>
          <cell r="T377">
            <v>39449</v>
          </cell>
          <cell r="V377">
            <v>39601</v>
          </cell>
        </row>
        <row r="380">
          <cell r="K380">
            <v>111.1</v>
          </cell>
          <cell r="T380">
            <v>38961</v>
          </cell>
          <cell r="U380">
            <v>38930</v>
          </cell>
          <cell r="V380">
            <v>39052</v>
          </cell>
          <cell r="W380">
            <v>39022</v>
          </cell>
        </row>
        <row r="381">
          <cell r="K381">
            <v>37.6</v>
          </cell>
          <cell r="T381">
            <v>38899</v>
          </cell>
          <cell r="U381">
            <v>38899</v>
          </cell>
          <cell r="V381">
            <v>38991</v>
          </cell>
          <cell r="W381">
            <v>38991</v>
          </cell>
        </row>
        <row r="382">
          <cell r="K382">
            <v>7.2</v>
          </cell>
          <cell r="T382">
            <v>38961</v>
          </cell>
          <cell r="U382">
            <v>38838</v>
          </cell>
          <cell r="V382">
            <v>39022</v>
          </cell>
          <cell r="W382">
            <v>38869</v>
          </cell>
        </row>
        <row r="383">
          <cell r="K383">
            <v>16.600000000000001</v>
          </cell>
          <cell r="T383">
            <v>38961</v>
          </cell>
          <cell r="U383">
            <v>38838</v>
          </cell>
          <cell r="V383">
            <v>39022</v>
          </cell>
          <cell r="W383">
            <v>38869</v>
          </cell>
        </row>
        <row r="384">
          <cell r="K384">
            <v>3.5</v>
          </cell>
          <cell r="T384">
            <v>38869</v>
          </cell>
          <cell r="U384">
            <v>38808</v>
          </cell>
          <cell r="V384">
            <v>38899</v>
          </cell>
          <cell r="W384">
            <v>38808</v>
          </cell>
        </row>
        <row r="385">
          <cell r="K385">
            <v>0</v>
          </cell>
        </row>
        <row r="386">
          <cell r="K386">
            <v>0</v>
          </cell>
        </row>
        <row r="387">
          <cell r="K387">
            <v>19.100000000000001</v>
          </cell>
          <cell r="T387">
            <v>38930</v>
          </cell>
          <cell r="U387">
            <v>38930</v>
          </cell>
          <cell r="V387">
            <v>38991</v>
          </cell>
          <cell r="W387">
            <v>38991</v>
          </cell>
        </row>
        <row r="388">
          <cell r="K388">
            <v>6.6</v>
          </cell>
          <cell r="T388">
            <v>38991</v>
          </cell>
          <cell r="U388">
            <v>38991</v>
          </cell>
          <cell r="V388">
            <v>39052</v>
          </cell>
          <cell r="W388">
            <v>39052</v>
          </cell>
        </row>
        <row r="389">
          <cell r="K389">
            <v>10.5</v>
          </cell>
          <cell r="T389">
            <v>39022</v>
          </cell>
          <cell r="U389">
            <v>39051</v>
          </cell>
          <cell r="V389">
            <v>39052</v>
          </cell>
          <cell r="W389">
            <v>39052</v>
          </cell>
        </row>
        <row r="390">
          <cell r="K390">
            <v>4</v>
          </cell>
          <cell r="T390">
            <v>39022</v>
          </cell>
          <cell r="U390">
            <v>39051</v>
          </cell>
          <cell r="V390">
            <v>39052</v>
          </cell>
          <cell r="W390">
            <v>39052</v>
          </cell>
        </row>
        <row r="391">
          <cell r="K391">
            <v>0.8</v>
          </cell>
          <cell r="T391">
            <v>39052</v>
          </cell>
          <cell r="U391">
            <v>39051</v>
          </cell>
          <cell r="V391">
            <v>39052</v>
          </cell>
          <cell r="W391">
            <v>39022</v>
          </cell>
        </row>
        <row r="392">
          <cell r="K392">
            <v>2</v>
          </cell>
          <cell r="T392">
            <v>38931</v>
          </cell>
          <cell r="V392">
            <v>39023</v>
          </cell>
        </row>
        <row r="394">
          <cell r="K394">
            <v>100</v>
          </cell>
          <cell r="T394">
            <v>39264</v>
          </cell>
          <cell r="V394">
            <v>39387</v>
          </cell>
        </row>
        <row r="395">
          <cell r="K395">
            <v>3</v>
          </cell>
          <cell r="T395">
            <v>39296</v>
          </cell>
          <cell r="V395">
            <v>39388</v>
          </cell>
        </row>
        <row r="396">
          <cell r="K396">
            <v>100</v>
          </cell>
          <cell r="T396">
            <v>39569</v>
          </cell>
          <cell r="V396">
            <v>39722</v>
          </cell>
        </row>
        <row r="397">
          <cell r="K397">
            <v>3</v>
          </cell>
          <cell r="T397">
            <v>39662</v>
          </cell>
          <cell r="V397">
            <v>39754</v>
          </cell>
        </row>
        <row r="398">
          <cell r="K398">
            <v>100</v>
          </cell>
          <cell r="T398">
            <v>39934</v>
          </cell>
          <cell r="V398">
            <v>40087</v>
          </cell>
        </row>
        <row r="399">
          <cell r="K399">
            <v>3</v>
          </cell>
          <cell r="T399">
            <v>40027</v>
          </cell>
          <cell r="V399">
            <v>40119</v>
          </cell>
        </row>
        <row r="403">
          <cell r="K403">
            <v>100</v>
          </cell>
          <cell r="T403">
            <v>40299</v>
          </cell>
          <cell r="V403">
            <v>40452</v>
          </cell>
        </row>
        <row r="404">
          <cell r="K404">
            <v>3</v>
          </cell>
          <cell r="T404">
            <v>40392</v>
          </cell>
          <cell r="V404">
            <v>40484</v>
          </cell>
        </row>
        <row r="405">
          <cell r="K405">
            <v>180</v>
          </cell>
          <cell r="T405">
            <v>39203</v>
          </cell>
          <cell r="V405">
            <v>39387</v>
          </cell>
        </row>
        <row r="406">
          <cell r="K406">
            <v>41</v>
          </cell>
          <cell r="T406">
            <v>39235</v>
          </cell>
          <cell r="V406">
            <v>39388</v>
          </cell>
        </row>
        <row r="407">
          <cell r="K407">
            <v>2000</v>
          </cell>
          <cell r="T407">
            <v>39934</v>
          </cell>
          <cell r="V407">
            <v>40483</v>
          </cell>
        </row>
        <row r="408">
          <cell r="K408">
            <v>5000</v>
          </cell>
          <cell r="T408">
            <v>39356</v>
          </cell>
          <cell r="V408">
            <v>39448</v>
          </cell>
        </row>
        <row r="410">
          <cell r="K410">
            <v>0</v>
          </cell>
          <cell r="T410">
            <v>38991</v>
          </cell>
          <cell r="U410">
            <v>38991</v>
          </cell>
          <cell r="V410">
            <v>39022</v>
          </cell>
          <cell r="W410">
            <v>39022</v>
          </cell>
        </row>
        <row r="411">
          <cell r="K411">
            <v>6</v>
          </cell>
          <cell r="T411">
            <v>38869</v>
          </cell>
          <cell r="U411">
            <v>38869</v>
          </cell>
          <cell r="V411">
            <v>38961</v>
          </cell>
          <cell r="W411">
            <v>38961</v>
          </cell>
        </row>
        <row r="412">
          <cell r="K412">
            <v>5.5</v>
          </cell>
          <cell r="T412">
            <v>38991</v>
          </cell>
          <cell r="U412">
            <v>38991</v>
          </cell>
          <cell r="V412">
            <v>38991</v>
          </cell>
          <cell r="W412">
            <v>38991</v>
          </cell>
        </row>
        <row r="413">
          <cell r="K413">
            <v>32</v>
          </cell>
          <cell r="T413">
            <v>38991</v>
          </cell>
          <cell r="U413">
            <v>38991</v>
          </cell>
          <cell r="V413">
            <v>38991</v>
          </cell>
          <cell r="W413">
            <v>38991</v>
          </cell>
        </row>
        <row r="414">
          <cell r="K414">
            <v>251</v>
          </cell>
          <cell r="T414">
            <v>38687</v>
          </cell>
          <cell r="U414">
            <v>38687</v>
          </cell>
          <cell r="V414">
            <v>38808</v>
          </cell>
          <cell r="W414">
            <v>38808</v>
          </cell>
        </row>
        <row r="415">
          <cell r="K415">
            <v>64</v>
          </cell>
          <cell r="T415">
            <v>38687</v>
          </cell>
          <cell r="U415">
            <v>38687</v>
          </cell>
          <cell r="V415">
            <v>38869</v>
          </cell>
          <cell r="W415">
            <v>38869</v>
          </cell>
        </row>
        <row r="416">
          <cell r="K416">
            <v>434</v>
          </cell>
          <cell r="T416">
            <v>38687</v>
          </cell>
          <cell r="U416">
            <v>38687</v>
          </cell>
          <cell r="V416">
            <v>38718</v>
          </cell>
          <cell r="W416">
            <v>38718</v>
          </cell>
        </row>
        <row r="417">
          <cell r="K417">
            <v>32</v>
          </cell>
          <cell r="T417">
            <v>38749</v>
          </cell>
          <cell r="U417">
            <v>38749</v>
          </cell>
          <cell r="V417">
            <v>38808</v>
          </cell>
          <cell r="W417">
            <v>38808</v>
          </cell>
        </row>
        <row r="418">
          <cell r="K418">
            <v>15</v>
          </cell>
          <cell r="T418">
            <v>38749</v>
          </cell>
          <cell r="U418">
            <v>38749</v>
          </cell>
          <cell r="V418">
            <v>38808</v>
          </cell>
          <cell r="W418">
            <v>38808</v>
          </cell>
        </row>
        <row r="419">
          <cell r="K419">
            <v>0</v>
          </cell>
          <cell r="T419">
            <v>38991</v>
          </cell>
          <cell r="U419">
            <v>38991</v>
          </cell>
          <cell r="V419">
            <v>39052</v>
          </cell>
          <cell r="W419">
            <v>39052</v>
          </cell>
        </row>
        <row r="420">
          <cell r="K420">
            <v>4</v>
          </cell>
          <cell r="T420">
            <v>38749</v>
          </cell>
          <cell r="U420">
            <v>38749</v>
          </cell>
          <cell r="V420">
            <v>38808</v>
          </cell>
          <cell r="W420">
            <v>38808</v>
          </cell>
        </row>
        <row r="421">
          <cell r="K421">
            <v>0</v>
          </cell>
          <cell r="T421">
            <v>38961</v>
          </cell>
          <cell r="U421">
            <v>38961</v>
          </cell>
          <cell r="V421">
            <v>38991</v>
          </cell>
          <cell r="W421">
            <v>38991</v>
          </cell>
        </row>
        <row r="422">
          <cell r="K422">
            <v>247</v>
          </cell>
          <cell r="T422">
            <v>38838</v>
          </cell>
          <cell r="U422">
            <v>38838</v>
          </cell>
          <cell r="V422">
            <v>39022</v>
          </cell>
          <cell r="W422">
            <v>39022</v>
          </cell>
        </row>
        <row r="423">
          <cell r="K423">
            <v>155</v>
          </cell>
          <cell r="T423">
            <v>38899</v>
          </cell>
          <cell r="U423">
            <v>38899</v>
          </cell>
          <cell r="V423">
            <v>38961</v>
          </cell>
          <cell r="W423">
            <v>38961</v>
          </cell>
        </row>
        <row r="424">
          <cell r="K424">
            <v>18</v>
          </cell>
          <cell r="T424">
            <v>38777</v>
          </cell>
          <cell r="U424">
            <v>38777</v>
          </cell>
          <cell r="V424">
            <v>38838</v>
          </cell>
          <cell r="W424">
            <v>38777</v>
          </cell>
        </row>
        <row r="425">
          <cell r="K425">
            <v>15</v>
          </cell>
          <cell r="T425">
            <v>39052</v>
          </cell>
          <cell r="V425">
            <v>39052</v>
          </cell>
        </row>
        <row r="426">
          <cell r="K426">
            <v>137</v>
          </cell>
          <cell r="T426">
            <v>39052</v>
          </cell>
          <cell r="V426">
            <v>39052</v>
          </cell>
        </row>
        <row r="427">
          <cell r="K427">
            <v>3</v>
          </cell>
          <cell r="T427">
            <v>38838</v>
          </cell>
          <cell r="U427">
            <v>38869</v>
          </cell>
          <cell r="V427">
            <v>38869</v>
          </cell>
          <cell r="W427">
            <v>38899</v>
          </cell>
        </row>
        <row r="428">
          <cell r="K428">
            <v>245</v>
          </cell>
          <cell r="T428">
            <v>38808</v>
          </cell>
          <cell r="U428">
            <v>38808</v>
          </cell>
          <cell r="V428">
            <v>38808</v>
          </cell>
          <cell r="W428">
            <v>38808</v>
          </cell>
        </row>
        <row r="429">
          <cell r="K429">
            <v>2</v>
          </cell>
          <cell r="T429">
            <v>38869</v>
          </cell>
          <cell r="U429">
            <v>38869</v>
          </cell>
          <cell r="V429">
            <v>38930</v>
          </cell>
          <cell r="W429">
            <v>38930</v>
          </cell>
        </row>
        <row r="430">
          <cell r="K430">
            <v>150</v>
          </cell>
          <cell r="T430">
            <v>39203</v>
          </cell>
          <cell r="V430">
            <v>39387</v>
          </cell>
        </row>
        <row r="431">
          <cell r="K431">
            <v>110</v>
          </cell>
          <cell r="T431">
            <v>38777</v>
          </cell>
          <cell r="U431">
            <v>38749</v>
          </cell>
          <cell r="V431">
            <v>38838</v>
          </cell>
          <cell r="W431">
            <v>38838</v>
          </cell>
        </row>
        <row r="432">
          <cell r="K432">
            <v>641</v>
          </cell>
          <cell r="T432">
            <v>38808</v>
          </cell>
          <cell r="U432">
            <v>38808</v>
          </cell>
          <cell r="V432">
            <v>38961</v>
          </cell>
          <cell r="W432">
            <v>38961</v>
          </cell>
        </row>
        <row r="433">
          <cell r="K433">
            <v>1998</v>
          </cell>
          <cell r="T433">
            <v>38808</v>
          </cell>
          <cell r="U433">
            <v>38808</v>
          </cell>
          <cell r="V433">
            <v>38991</v>
          </cell>
          <cell r="W433">
            <v>38991</v>
          </cell>
        </row>
        <row r="434">
          <cell r="K434">
            <v>200</v>
          </cell>
          <cell r="T434">
            <v>39114</v>
          </cell>
          <cell r="V434">
            <v>39234</v>
          </cell>
        </row>
        <row r="435">
          <cell r="K435">
            <v>75</v>
          </cell>
          <cell r="T435">
            <v>38777</v>
          </cell>
          <cell r="U435">
            <v>38749</v>
          </cell>
          <cell r="V435">
            <v>38808</v>
          </cell>
          <cell r="W435">
            <v>38808</v>
          </cell>
        </row>
        <row r="436">
          <cell r="K436">
            <v>354</v>
          </cell>
          <cell r="T436">
            <v>38869</v>
          </cell>
          <cell r="U436">
            <v>38869</v>
          </cell>
          <cell r="V436">
            <v>39022</v>
          </cell>
          <cell r="W436">
            <v>39022</v>
          </cell>
        </row>
        <row r="437">
          <cell r="K437">
            <v>170</v>
          </cell>
          <cell r="T437">
            <v>39052</v>
          </cell>
          <cell r="U437">
            <v>39052</v>
          </cell>
          <cell r="V437">
            <v>39114</v>
          </cell>
        </row>
        <row r="438">
          <cell r="K438">
            <v>26</v>
          </cell>
          <cell r="T438">
            <v>39234</v>
          </cell>
          <cell r="V438">
            <v>39326</v>
          </cell>
        </row>
        <row r="439">
          <cell r="K439">
            <v>165</v>
          </cell>
          <cell r="T439">
            <v>39142</v>
          </cell>
          <cell r="V439">
            <v>39114</v>
          </cell>
        </row>
        <row r="440">
          <cell r="K440">
            <v>200</v>
          </cell>
          <cell r="T440">
            <v>38869</v>
          </cell>
          <cell r="U440">
            <v>38869</v>
          </cell>
          <cell r="V440">
            <v>39052</v>
          </cell>
          <cell r="W440">
            <v>39022</v>
          </cell>
        </row>
        <row r="441">
          <cell r="K441">
            <v>781</v>
          </cell>
          <cell r="T441">
            <v>38991</v>
          </cell>
          <cell r="U441">
            <v>38961</v>
          </cell>
          <cell r="V441">
            <v>39052</v>
          </cell>
          <cell r="W441">
            <v>39022</v>
          </cell>
        </row>
        <row r="442">
          <cell r="K442">
            <v>524</v>
          </cell>
          <cell r="T442">
            <v>38991</v>
          </cell>
          <cell r="U442">
            <v>38961</v>
          </cell>
          <cell r="V442">
            <v>39052</v>
          </cell>
          <cell r="W442">
            <v>39022</v>
          </cell>
        </row>
        <row r="443">
          <cell r="K443">
            <v>93</v>
          </cell>
          <cell r="T443">
            <v>39142</v>
          </cell>
          <cell r="V443">
            <v>39234</v>
          </cell>
        </row>
        <row r="444">
          <cell r="K444">
            <v>330</v>
          </cell>
          <cell r="T444">
            <v>38991</v>
          </cell>
          <cell r="U444">
            <v>38961</v>
          </cell>
          <cell r="V444">
            <v>39052</v>
          </cell>
          <cell r="W444">
            <v>39022</v>
          </cell>
        </row>
        <row r="445">
          <cell r="K445">
            <v>443</v>
          </cell>
          <cell r="T445">
            <v>39114</v>
          </cell>
          <cell r="V445">
            <v>39234</v>
          </cell>
        </row>
        <row r="446">
          <cell r="K446">
            <v>240</v>
          </cell>
          <cell r="T446">
            <v>39114</v>
          </cell>
          <cell r="V446">
            <v>39417</v>
          </cell>
        </row>
        <row r="447">
          <cell r="K447">
            <v>35</v>
          </cell>
          <cell r="T447">
            <v>39114</v>
          </cell>
          <cell r="V447">
            <v>39234</v>
          </cell>
        </row>
        <row r="448">
          <cell r="K448">
            <v>181</v>
          </cell>
          <cell r="T448">
            <v>38899</v>
          </cell>
          <cell r="U448">
            <v>38899</v>
          </cell>
          <cell r="V448">
            <v>39022</v>
          </cell>
          <cell r="W448">
            <v>39022</v>
          </cell>
        </row>
        <row r="449">
          <cell r="K449">
            <v>267</v>
          </cell>
          <cell r="T449">
            <v>38961</v>
          </cell>
          <cell r="U449">
            <v>38930</v>
          </cell>
          <cell r="V449">
            <v>39022</v>
          </cell>
          <cell r="W449">
            <v>39022</v>
          </cell>
        </row>
        <row r="450">
          <cell r="K450">
            <v>100</v>
          </cell>
          <cell r="T450">
            <v>39052</v>
          </cell>
          <cell r="U450">
            <v>39052</v>
          </cell>
          <cell r="V450">
            <v>39173</v>
          </cell>
        </row>
        <row r="451">
          <cell r="K451">
            <v>187</v>
          </cell>
          <cell r="T451">
            <v>39083</v>
          </cell>
          <cell r="V451">
            <v>39173</v>
          </cell>
        </row>
        <row r="452">
          <cell r="K452">
            <v>189</v>
          </cell>
          <cell r="T452">
            <v>38899</v>
          </cell>
          <cell r="U452">
            <v>38899</v>
          </cell>
          <cell r="V452">
            <v>39022</v>
          </cell>
          <cell r="W452">
            <v>39022</v>
          </cell>
        </row>
        <row r="453">
          <cell r="K453">
            <v>85</v>
          </cell>
          <cell r="T453">
            <v>39052</v>
          </cell>
          <cell r="U453">
            <v>39052</v>
          </cell>
          <cell r="V453">
            <v>39173</v>
          </cell>
        </row>
        <row r="454">
          <cell r="K454">
            <v>23</v>
          </cell>
          <cell r="T454">
            <v>39326</v>
          </cell>
          <cell r="V454">
            <v>39356</v>
          </cell>
        </row>
        <row r="455">
          <cell r="K455">
            <v>137</v>
          </cell>
          <cell r="T455">
            <v>38869</v>
          </cell>
          <cell r="U455">
            <v>38869</v>
          </cell>
          <cell r="V455">
            <v>39022</v>
          </cell>
          <cell r="W455">
            <v>39022</v>
          </cell>
        </row>
        <row r="456">
          <cell r="K456">
            <v>208</v>
          </cell>
          <cell r="T456">
            <v>38869</v>
          </cell>
          <cell r="U456">
            <v>38869</v>
          </cell>
          <cell r="V456">
            <v>39022</v>
          </cell>
          <cell r="W456">
            <v>39022</v>
          </cell>
        </row>
        <row r="457">
          <cell r="K457">
            <v>50</v>
          </cell>
          <cell r="T457">
            <v>39114</v>
          </cell>
          <cell r="V457">
            <v>39326</v>
          </cell>
        </row>
        <row r="458">
          <cell r="K458">
            <v>18</v>
          </cell>
          <cell r="T458">
            <v>38930</v>
          </cell>
          <cell r="U458">
            <v>38899</v>
          </cell>
          <cell r="V458">
            <v>39052</v>
          </cell>
          <cell r="W458">
            <v>39022</v>
          </cell>
        </row>
        <row r="459">
          <cell r="K459">
            <v>14</v>
          </cell>
          <cell r="T459">
            <v>38869</v>
          </cell>
          <cell r="U459">
            <v>38899</v>
          </cell>
          <cell r="V459">
            <v>39022</v>
          </cell>
          <cell r="W459">
            <v>39022</v>
          </cell>
        </row>
        <row r="460">
          <cell r="K460">
            <v>6.4</v>
          </cell>
          <cell r="T460">
            <v>39114</v>
          </cell>
          <cell r="V460">
            <v>39203</v>
          </cell>
        </row>
        <row r="461">
          <cell r="K461">
            <v>65</v>
          </cell>
          <cell r="T461">
            <v>39114</v>
          </cell>
          <cell r="V461">
            <v>39264</v>
          </cell>
        </row>
        <row r="462">
          <cell r="K462">
            <v>44</v>
          </cell>
          <cell r="T462">
            <v>39264</v>
          </cell>
          <cell r="V462">
            <v>39295</v>
          </cell>
        </row>
        <row r="463">
          <cell r="K463">
            <v>113</v>
          </cell>
          <cell r="T463">
            <v>39173</v>
          </cell>
          <cell r="V463">
            <v>39264</v>
          </cell>
        </row>
        <row r="464">
          <cell r="K464">
            <v>25</v>
          </cell>
          <cell r="T464">
            <v>38930</v>
          </cell>
          <cell r="U464">
            <v>38899</v>
          </cell>
          <cell r="V464">
            <v>39142</v>
          </cell>
        </row>
        <row r="465">
          <cell r="K465">
            <v>395</v>
          </cell>
          <cell r="T465">
            <v>38808</v>
          </cell>
          <cell r="U465">
            <v>38808</v>
          </cell>
          <cell r="V465">
            <v>38991</v>
          </cell>
          <cell r="W465">
            <v>38991</v>
          </cell>
        </row>
        <row r="466">
          <cell r="K466">
            <v>7.5</v>
          </cell>
          <cell r="T466">
            <v>38991</v>
          </cell>
          <cell r="U466">
            <v>38991</v>
          </cell>
          <cell r="V466">
            <v>39114</v>
          </cell>
        </row>
        <row r="467">
          <cell r="K467">
            <v>17.5</v>
          </cell>
          <cell r="T467">
            <v>39052</v>
          </cell>
          <cell r="U467">
            <v>39052</v>
          </cell>
          <cell r="V467">
            <v>39326</v>
          </cell>
        </row>
        <row r="468">
          <cell r="K468">
            <v>100</v>
          </cell>
          <cell r="T468">
            <v>38869</v>
          </cell>
          <cell r="U468">
            <v>38869</v>
          </cell>
          <cell r="V468">
            <v>39022</v>
          </cell>
          <cell r="W468">
            <v>39022</v>
          </cell>
        </row>
        <row r="469">
          <cell r="K469">
            <v>79</v>
          </cell>
          <cell r="T469">
            <v>38899</v>
          </cell>
          <cell r="U469">
            <v>38899</v>
          </cell>
          <cell r="V469">
            <v>39234</v>
          </cell>
        </row>
        <row r="470">
          <cell r="K470">
            <v>85</v>
          </cell>
          <cell r="T470">
            <v>38899</v>
          </cell>
          <cell r="U470">
            <v>38899</v>
          </cell>
          <cell r="V470">
            <v>39234</v>
          </cell>
        </row>
        <row r="471">
          <cell r="K471">
            <v>84</v>
          </cell>
          <cell r="T471">
            <v>39114</v>
          </cell>
          <cell r="V471">
            <v>39264</v>
          </cell>
        </row>
        <row r="472">
          <cell r="K472">
            <v>10</v>
          </cell>
          <cell r="T472">
            <v>38930</v>
          </cell>
          <cell r="U472">
            <v>38899</v>
          </cell>
          <cell r="V472">
            <v>39142</v>
          </cell>
        </row>
        <row r="473">
          <cell r="K473">
            <v>22</v>
          </cell>
          <cell r="T473">
            <v>39264</v>
          </cell>
          <cell r="V473">
            <v>39417</v>
          </cell>
        </row>
        <row r="474">
          <cell r="K474">
            <v>22</v>
          </cell>
          <cell r="T474">
            <v>39264</v>
          </cell>
          <cell r="V474">
            <v>39417</v>
          </cell>
        </row>
        <row r="475">
          <cell r="K475">
            <v>41</v>
          </cell>
          <cell r="T475">
            <v>39142</v>
          </cell>
          <cell r="V475">
            <v>39264</v>
          </cell>
        </row>
        <row r="476">
          <cell r="K476">
            <v>41</v>
          </cell>
          <cell r="T476">
            <v>38869</v>
          </cell>
          <cell r="U476">
            <v>38869</v>
          </cell>
          <cell r="V476">
            <v>39142</v>
          </cell>
        </row>
        <row r="477">
          <cell r="K477">
            <v>11</v>
          </cell>
          <cell r="T477">
            <v>39022</v>
          </cell>
          <cell r="U477">
            <v>39022</v>
          </cell>
          <cell r="V477">
            <v>39142</v>
          </cell>
        </row>
        <row r="478">
          <cell r="K478">
            <v>90</v>
          </cell>
          <cell r="T478">
            <v>39203</v>
          </cell>
          <cell r="V478">
            <v>39417</v>
          </cell>
        </row>
        <row r="479">
          <cell r="K479">
            <v>22</v>
          </cell>
          <cell r="T479">
            <v>39264</v>
          </cell>
          <cell r="V479">
            <v>39417</v>
          </cell>
        </row>
        <row r="480">
          <cell r="K480">
            <v>79</v>
          </cell>
          <cell r="T480">
            <v>38869</v>
          </cell>
          <cell r="U480">
            <v>38869</v>
          </cell>
          <cell r="V480">
            <v>39264</v>
          </cell>
        </row>
        <row r="481">
          <cell r="K481">
            <v>36</v>
          </cell>
          <cell r="T481">
            <v>39417</v>
          </cell>
          <cell r="V481">
            <v>39142</v>
          </cell>
        </row>
        <row r="482">
          <cell r="K482">
            <v>43</v>
          </cell>
          <cell r="T482">
            <v>38869</v>
          </cell>
          <cell r="U482">
            <v>38899</v>
          </cell>
          <cell r="V482">
            <v>39083</v>
          </cell>
        </row>
        <row r="483">
          <cell r="K483">
            <v>16</v>
          </cell>
          <cell r="T483">
            <v>38930</v>
          </cell>
          <cell r="U483">
            <v>38899</v>
          </cell>
          <cell r="V483">
            <v>39142</v>
          </cell>
        </row>
        <row r="484">
          <cell r="K484">
            <v>40</v>
          </cell>
          <cell r="T484">
            <v>39264</v>
          </cell>
          <cell r="V484">
            <v>39417</v>
          </cell>
        </row>
        <row r="485">
          <cell r="K485">
            <v>40</v>
          </cell>
          <cell r="T485">
            <v>38808</v>
          </cell>
          <cell r="U485">
            <v>38808</v>
          </cell>
          <cell r="V485">
            <v>38961</v>
          </cell>
          <cell r="W485">
            <v>38961</v>
          </cell>
        </row>
        <row r="486">
          <cell r="K486">
            <v>28</v>
          </cell>
          <cell r="T486">
            <v>38808</v>
          </cell>
          <cell r="U486">
            <v>38808</v>
          </cell>
          <cell r="V486">
            <v>38961</v>
          </cell>
          <cell r="W486">
            <v>38961</v>
          </cell>
        </row>
        <row r="487">
          <cell r="K487">
            <v>72</v>
          </cell>
          <cell r="T487">
            <v>38808</v>
          </cell>
          <cell r="U487">
            <v>38808</v>
          </cell>
          <cell r="V487">
            <v>38961</v>
          </cell>
          <cell r="W487">
            <v>38961</v>
          </cell>
        </row>
        <row r="488">
          <cell r="K488">
            <v>182</v>
          </cell>
          <cell r="T488">
            <v>38930</v>
          </cell>
          <cell r="U488">
            <v>38899</v>
          </cell>
          <cell r="V488">
            <v>39142</v>
          </cell>
        </row>
        <row r="489">
          <cell r="K489">
            <v>15</v>
          </cell>
          <cell r="T489">
            <v>39264</v>
          </cell>
          <cell r="V489">
            <v>39417</v>
          </cell>
        </row>
        <row r="490">
          <cell r="K490">
            <v>55</v>
          </cell>
          <cell r="T490">
            <v>38808</v>
          </cell>
          <cell r="U490">
            <v>38808</v>
          </cell>
          <cell r="V490">
            <v>39022</v>
          </cell>
          <cell r="W490">
            <v>39022</v>
          </cell>
        </row>
        <row r="491">
          <cell r="K491">
            <v>150</v>
          </cell>
          <cell r="T491">
            <v>38838</v>
          </cell>
          <cell r="U491">
            <v>38838</v>
          </cell>
          <cell r="V491">
            <v>39022</v>
          </cell>
          <cell r="W491">
            <v>39022</v>
          </cell>
        </row>
        <row r="492">
          <cell r="K492">
            <v>21</v>
          </cell>
          <cell r="T492">
            <v>38930</v>
          </cell>
          <cell r="U492">
            <v>38899</v>
          </cell>
          <cell r="V492">
            <v>39142</v>
          </cell>
        </row>
        <row r="493">
          <cell r="K493">
            <v>10</v>
          </cell>
          <cell r="T493">
            <v>39264</v>
          </cell>
          <cell r="V493">
            <v>39417</v>
          </cell>
        </row>
        <row r="494">
          <cell r="K494">
            <v>69</v>
          </cell>
          <cell r="T494">
            <v>39052</v>
          </cell>
          <cell r="U494">
            <v>39052</v>
          </cell>
          <cell r="V494">
            <v>39264</v>
          </cell>
        </row>
        <row r="495">
          <cell r="K495">
            <v>38</v>
          </cell>
          <cell r="T495">
            <v>39234</v>
          </cell>
          <cell r="V495">
            <v>39264</v>
          </cell>
        </row>
        <row r="496">
          <cell r="K496">
            <v>31</v>
          </cell>
          <cell r="T496">
            <v>39264</v>
          </cell>
          <cell r="V496">
            <v>39326</v>
          </cell>
        </row>
        <row r="497">
          <cell r="K497">
            <v>13</v>
          </cell>
          <cell r="T497">
            <v>38838</v>
          </cell>
          <cell r="U497">
            <v>38838</v>
          </cell>
          <cell r="V497">
            <v>38961</v>
          </cell>
          <cell r="W497">
            <v>38961</v>
          </cell>
        </row>
        <row r="498">
          <cell r="K498">
            <v>18</v>
          </cell>
          <cell r="T498">
            <v>38838</v>
          </cell>
          <cell r="U498">
            <v>38838</v>
          </cell>
          <cell r="V498">
            <v>38961</v>
          </cell>
          <cell r="W498">
            <v>38961</v>
          </cell>
        </row>
        <row r="499">
          <cell r="K499">
            <v>45</v>
          </cell>
          <cell r="T499">
            <v>38838</v>
          </cell>
          <cell r="U499">
            <v>38838</v>
          </cell>
          <cell r="V499">
            <v>38961</v>
          </cell>
          <cell r="W499">
            <v>38961</v>
          </cell>
        </row>
        <row r="500">
          <cell r="K500">
            <v>10</v>
          </cell>
          <cell r="T500">
            <v>38838</v>
          </cell>
          <cell r="U500">
            <v>38838</v>
          </cell>
          <cell r="V500">
            <v>38961</v>
          </cell>
          <cell r="W500">
            <v>38961</v>
          </cell>
        </row>
        <row r="501">
          <cell r="K501">
            <v>15</v>
          </cell>
          <cell r="T501">
            <v>38838</v>
          </cell>
          <cell r="U501">
            <v>38838</v>
          </cell>
          <cell r="V501">
            <v>38961</v>
          </cell>
          <cell r="W501">
            <v>38961</v>
          </cell>
        </row>
        <row r="502">
          <cell r="K502">
            <v>11</v>
          </cell>
          <cell r="T502">
            <v>38838</v>
          </cell>
          <cell r="U502">
            <v>38838</v>
          </cell>
          <cell r="V502">
            <v>38991</v>
          </cell>
          <cell r="W502">
            <v>38991</v>
          </cell>
        </row>
        <row r="503">
          <cell r="K503">
            <v>14.4</v>
          </cell>
          <cell r="T503">
            <v>38869</v>
          </cell>
          <cell r="U503">
            <v>38869</v>
          </cell>
          <cell r="V503">
            <v>38991</v>
          </cell>
          <cell r="W503">
            <v>38991</v>
          </cell>
        </row>
        <row r="504">
          <cell r="K504">
            <v>1</v>
          </cell>
          <cell r="T504">
            <v>38930</v>
          </cell>
          <cell r="U504">
            <v>38930</v>
          </cell>
          <cell r="V504">
            <v>38991</v>
          </cell>
          <cell r="W504">
            <v>38991</v>
          </cell>
        </row>
        <row r="505">
          <cell r="K505">
            <v>4</v>
          </cell>
          <cell r="T505">
            <v>38930</v>
          </cell>
          <cell r="U505">
            <v>38930</v>
          </cell>
          <cell r="V505">
            <v>38991</v>
          </cell>
          <cell r="W505">
            <v>38991</v>
          </cell>
        </row>
        <row r="506">
          <cell r="K506">
            <v>2</v>
          </cell>
          <cell r="T506">
            <v>38930</v>
          </cell>
          <cell r="U506">
            <v>38930</v>
          </cell>
          <cell r="V506">
            <v>38991</v>
          </cell>
          <cell r="W506">
            <v>38991</v>
          </cell>
        </row>
        <row r="507">
          <cell r="K507">
            <v>2</v>
          </cell>
          <cell r="T507">
            <v>38930</v>
          </cell>
          <cell r="U507">
            <v>38930</v>
          </cell>
          <cell r="V507">
            <v>38991</v>
          </cell>
          <cell r="W507">
            <v>38991</v>
          </cell>
        </row>
        <row r="508">
          <cell r="K508">
            <v>1</v>
          </cell>
          <cell r="T508">
            <v>38930</v>
          </cell>
          <cell r="U508">
            <v>38930</v>
          </cell>
          <cell r="V508">
            <v>38930</v>
          </cell>
          <cell r="W508">
            <v>38930</v>
          </cell>
        </row>
        <row r="509">
          <cell r="K509">
            <v>3</v>
          </cell>
          <cell r="T509">
            <v>39114</v>
          </cell>
          <cell r="V509">
            <v>39114</v>
          </cell>
        </row>
        <row r="510">
          <cell r="K510">
            <v>5</v>
          </cell>
          <cell r="T510">
            <v>39114</v>
          </cell>
          <cell r="V510">
            <v>39114</v>
          </cell>
        </row>
        <row r="511">
          <cell r="K511">
            <v>10</v>
          </cell>
          <cell r="T511">
            <v>38838</v>
          </cell>
          <cell r="U511">
            <v>38838</v>
          </cell>
          <cell r="V511">
            <v>39083</v>
          </cell>
        </row>
        <row r="512">
          <cell r="K512">
            <v>10</v>
          </cell>
          <cell r="T512">
            <v>39264</v>
          </cell>
          <cell r="V512">
            <v>39203</v>
          </cell>
        </row>
        <row r="513">
          <cell r="K513">
            <v>24</v>
          </cell>
          <cell r="T513">
            <v>38930</v>
          </cell>
          <cell r="U513">
            <v>38899</v>
          </cell>
          <cell r="V513">
            <v>39203</v>
          </cell>
        </row>
        <row r="514">
          <cell r="K514">
            <v>21</v>
          </cell>
          <cell r="T514">
            <v>39052</v>
          </cell>
          <cell r="U514">
            <v>39052</v>
          </cell>
          <cell r="V514">
            <v>39326</v>
          </cell>
        </row>
        <row r="515">
          <cell r="K515">
            <v>124</v>
          </cell>
          <cell r="T515">
            <v>39234</v>
          </cell>
          <cell r="V515">
            <v>39326</v>
          </cell>
        </row>
        <row r="516">
          <cell r="K516">
            <v>30</v>
          </cell>
          <cell r="T516">
            <v>39326</v>
          </cell>
          <cell r="V516">
            <v>39417</v>
          </cell>
        </row>
        <row r="517">
          <cell r="K517">
            <v>20</v>
          </cell>
          <cell r="T517">
            <v>38869</v>
          </cell>
          <cell r="U517">
            <v>38869</v>
          </cell>
          <cell r="V517">
            <v>39114</v>
          </cell>
        </row>
        <row r="518">
          <cell r="K518">
            <v>67</v>
          </cell>
          <cell r="T518">
            <v>39203</v>
          </cell>
          <cell r="V518">
            <v>39264</v>
          </cell>
        </row>
        <row r="519">
          <cell r="K519">
            <v>29</v>
          </cell>
          <cell r="T519">
            <v>38808</v>
          </cell>
          <cell r="U519">
            <v>38808</v>
          </cell>
          <cell r="V519">
            <v>38838</v>
          </cell>
          <cell r="W519">
            <v>38838</v>
          </cell>
        </row>
        <row r="520">
          <cell r="K520">
            <v>4</v>
          </cell>
          <cell r="T520">
            <v>38808</v>
          </cell>
          <cell r="U520">
            <v>38808</v>
          </cell>
          <cell r="V520">
            <v>38838</v>
          </cell>
          <cell r="W520">
            <v>38838</v>
          </cell>
        </row>
        <row r="521">
          <cell r="K521">
            <v>24</v>
          </cell>
          <cell r="T521">
            <v>38808</v>
          </cell>
          <cell r="U521">
            <v>38808</v>
          </cell>
          <cell r="V521">
            <v>38961</v>
          </cell>
          <cell r="W521">
            <v>38961</v>
          </cell>
        </row>
        <row r="522">
          <cell r="K522">
            <v>65</v>
          </cell>
          <cell r="T522">
            <v>38808</v>
          </cell>
          <cell r="U522">
            <v>38808</v>
          </cell>
          <cell r="V522">
            <v>38961</v>
          </cell>
          <cell r="W522">
            <v>38961</v>
          </cell>
        </row>
        <row r="523">
          <cell r="K523">
            <v>6</v>
          </cell>
          <cell r="T523">
            <v>38777</v>
          </cell>
          <cell r="U523">
            <v>38777</v>
          </cell>
          <cell r="V523">
            <v>38838</v>
          </cell>
          <cell r="W523">
            <v>38838</v>
          </cell>
        </row>
        <row r="524">
          <cell r="K524">
            <v>15</v>
          </cell>
          <cell r="T524">
            <v>38808</v>
          </cell>
          <cell r="U524">
            <v>38808</v>
          </cell>
          <cell r="V524">
            <v>38838</v>
          </cell>
          <cell r="W524">
            <v>38838</v>
          </cell>
        </row>
        <row r="525">
          <cell r="K525">
            <v>87</v>
          </cell>
          <cell r="T525">
            <v>38808</v>
          </cell>
          <cell r="U525">
            <v>38808</v>
          </cell>
          <cell r="V525">
            <v>39264</v>
          </cell>
        </row>
        <row r="526">
          <cell r="K526">
            <v>142</v>
          </cell>
          <cell r="T526">
            <v>38899</v>
          </cell>
          <cell r="U526">
            <v>38899</v>
          </cell>
          <cell r="V526">
            <v>39203</v>
          </cell>
        </row>
        <row r="527">
          <cell r="K527">
            <v>272</v>
          </cell>
          <cell r="T527">
            <v>39052</v>
          </cell>
          <cell r="U527">
            <v>39052</v>
          </cell>
          <cell r="V527">
            <v>39356</v>
          </cell>
        </row>
        <row r="528">
          <cell r="K528">
            <v>9</v>
          </cell>
          <cell r="T528">
            <v>38808</v>
          </cell>
          <cell r="U528">
            <v>38808</v>
          </cell>
          <cell r="V528">
            <v>38991</v>
          </cell>
          <cell r="W528">
            <v>38991</v>
          </cell>
        </row>
        <row r="529">
          <cell r="K529">
            <v>25</v>
          </cell>
          <cell r="T529">
            <v>38808</v>
          </cell>
          <cell r="U529">
            <v>38808</v>
          </cell>
          <cell r="V529">
            <v>38838</v>
          </cell>
          <cell r="W529">
            <v>38838</v>
          </cell>
        </row>
        <row r="530">
          <cell r="T530">
            <v>38961</v>
          </cell>
          <cell r="V530">
            <v>39052</v>
          </cell>
        </row>
        <row r="531">
          <cell r="K531">
            <v>50</v>
          </cell>
          <cell r="T531">
            <v>39203</v>
          </cell>
          <cell r="V531">
            <v>39417</v>
          </cell>
        </row>
        <row r="532">
          <cell r="K532">
            <v>5000</v>
          </cell>
          <cell r="T532">
            <v>39203</v>
          </cell>
          <cell r="V532">
            <v>39417</v>
          </cell>
        </row>
        <row r="533">
          <cell r="K533">
            <v>1300</v>
          </cell>
          <cell r="T533">
            <v>39448</v>
          </cell>
          <cell r="V533">
            <v>39783</v>
          </cell>
        </row>
        <row r="534">
          <cell r="K534">
            <v>454</v>
          </cell>
          <cell r="T534">
            <v>39203</v>
          </cell>
          <cell r="V534">
            <v>39417</v>
          </cell>
        </row>
        <row r="535">
          <cell r="K535">
            <v>628</v>
          </cell>
          <cell r="T535">
            <v>39448</v>
          </cell>
          <cell r="V535">
            <v>39569</v>
          </cell>
        </row>
        <row r="536">
          <cell r="K536">
            <v>340</v>
          </cell>
          <cell r="T536">
            <v>39448</v>
          </cell>
          <cell r="V536">
            <v>39569</v>
          </cell>
        </row>
        <row r="537">
          <cell r="K537">
            <v>1900</v>
          </cell>
          <cell r="T537">
            <v>39448</v>
          </cell>
          <cell r="V537">
            <v>39569</v>
          </cell>
        </row>
        <row r="538">
          <cell r="K538">
            <v>100</v>
          </cell>
          <cell r="T538">
            <v>39203</v>
          </cell>
          <cell r="V538">
            <v>39387</v>
          </cell>
        </row>
        <row r="539">
          <cell r="K539">
            <v>66</v>
          </cell>
          <cell r="T539">
            <v>38808</v>
          </cell>
          <cell r="U539">
            <v>38808</v>
          </cell>
          <cell r="V539">
            <v>38869</v>
          </cell>
          <cell r="W539">
            <v>38869</v>
          </cell>
        </row>
        <row r="540">
          <cell r="K540">
            <v>34</v>
          </cell>
          <cell r="T540">
            <v>38961</v>
          </cell>
          <cell r="U540">
            <v>38961</v>
          </cell>
          <cell r="V540">
            <v>38961</v>
          </cell>
          <cell r="W540">
            <v>38961</v>
          </cell>
        </row>
        <row r="541">
          <cell r="K541">
            <v>0</v>
          </cell>
          <cell r="T541">
            <v>38961</v>
          </cell>
          <cell r="V541">
            <v>39052</v>
          </cell>
        </row>
        <row r="542">
          <cell r="K542">
            <v>235</v>
          </cell>
          <cell r="T542">
            <v>38838</v>
          </cell>
          <cell r="U542">
            <v>38869</v>
          </cell>
          <cell r="V542">
            <v>38930</v>
          </cell>
          <cell r="W542">
            <v>38930</v>
          </cell>
        </row>
        <row r="543">
          <cell r="K543">
            <v>40</v>
          </cell>
          <cell r="T543">
            <v>39022</v>
          </cell>
          <cell r="U543">
            <v>39023</v>
          </cell>
          <cell r="V543">
            <v>39052</v>
          </cell>
          <cell r="W543">
            <v>39052</v>
          </cell>
        </row>
        <row r="544">
          <cell r="K544">
            <v>57</v>
          </cell>
          <cell r="T544">
            <v>39022</v>
          </cell>
          <cell r="U544">
            <v>39022</v>
          </cell>
          <cell r="V544">
            <v>39052</v>
          </cell>
          <cell r="W544">
            <v>39052</v>
          </cell>
        </row>
        <row r="545">
          <cell r="K545">
            <v>22</v>
          </cell>
          <cell r="T545">
            <v>39022</v>
          </cell>
          <cell r="U545">
            <v>39022</v>
          </cell>
          <cell r="V545">
            <v>39052</v>
          </cell>
          <cell r="W545">
            <v>39052</v>
          </cell>
        </row>
        <row r="546">
          <cell r="K546">
            <v>0</v>
          </cell>
        </row>
        <row r="547">
          <cell r="K547">
            <v>27</v>
          </cell>
          <cell r="T547">
            <v>39022</v>
          </cell>
          <cell r="U547">
            <v>39022</v>
          </cell>
          <cell r="V547">
            <v>39052</v>
          </cell>
          <cell r="W547">
            <v>39052</v>
          </cell>
        </row>
        <row r="548">
          <cell r="K548">
            <v>6</v>
          </cell>
          <cell r="T548">
            <v>38899</v>
          </cell>
          <cell r="U548">
            <v>38899</v>
          </cell>
          <cell r="V548">
            <v>38930</v>
          </cell>
          <cell r="W548">
            <v>38930</v>
          </cell>
        </row>
        <row r="549">
          <cell r="K549">
            <v>25</v>
          </cell>
          <cell r="T549">
            <v>38899</v>
          </cell>
          <cell r="U549">
            <v>38899</v>
          </cell>
          <cell r="V549">
            <v>38930</v>
          </cell>
          <cell r="W549">
            <v>38930</v>
          </cell>
        </row>
        <row r="550">
          <cell r="K550">
            <v>52</v>
          </cell>
          <cell r="T550">
            <v>38899</v>
          </cell>
          <cell r="U550">
            <v>38899</v>
          </cell>
          <cell r="V550">
            <v>38930</v>
          </cell>
          <cell r="W550">
            <v>38930</v>
          </cell>
        </row>
        <row r="551">
          <cell r="K551">
            <v>17</v>
          </cell>
          <cell r="T551">
            <v>38899</v>
          </cell>
          <cell r="U551">
            <v>38899</v>
          </cell>
          <cell r="V551">
            <v>38930</v>
          </cell>
          <cell r="W551">
            <v>38930</v>
          </cell>
        </row>
        <row r="552">
          <cell r="K552">
            <v>23</v>
          </cell>
          <cell r="T552">
            <v>38899</v>
          </cell>
          <cell r="U552">
            <v>38899</v>
          </cell>
          <cell r="V552">
            <v>38930</v>
          </cell>
          <cell r="W552">
            <v>38930</v>
          </cell>
        </row>
        <row r="553">
          <cell r="K553">
            <v>10</v>
          </cell>
          <cell r="T553">
            <v>38899</v>
          </cell>
          <cell r="U553">
            <v>38899</v>
          </cell>
          <cell r="V553">
            <v>38930</v>
          </cell>
          <cell r="W553">
            <v>38930</v>
          </cell>
        </row>
        <row r="554">
          <cell r="K554">
            <v>34</v>
          </cell>
          <cell r="T554">
            <v>38991</v>
          </cell>
          <cell r="U554">
            <v>38991</v>
          </cell>
          <cell r="V554">
            <v>39052</v>
          </cell>
          <cell r="W554">
            <v>39052</v>
          </cell>
        </row>
        <row r="555">
          <cell r="K555">
            <v>178</v>
          </cell>
          <cell r="T555">
            <v>39052</v>
          </cell>
          <cell r="V555">
            <v>39052</v>
          </cell>
        </row>
        <row r="556">
          <cell r="K556">
            <v>570</v>
          </cell>
          <cell r="T556">
            <v>38899</v>
          </cell>
          <cell r="U556">
            <v>38899</v>
          </cell>
          <cell r="V556">
            <v>39052</v>
          </cell>
          <cell r="W556">
            <v>39052</v>
          </cell>
        </row>
        <row r="557">
          <cell r="K557">
            <v>27</v>
          </cell>
          <cell r="T557">
            <v>38961</v>
          </cell>
          <cell r="U557">
            <v>38991</v>
          </cell>
          <cell r="V557">
            <v>38991</v>
          </cell>
          <cell r="W557">
            <v>38991</v>
          </cell>
        </row>
        <row r="558">
          <cell r="K558">
            <v>23</v>
          </cell>
          <cell r="T558">
            <v>38991</v>
          </cell>
          <cell r="U558">
            <v>38991</v>
          </cell>
          <cell r="V558">
            <v>39052</v>
          </cell>
          <cell r="W558">
            <v>39052</v>
          </cell>
        </row>
        <row r="559">
          <cell r="K559">
            <v>4</v>
          </cell>
          <cell r="T559">
            <v>38961</v>
          </cell>
          <cell r="U559">
            <v>38991</v>
          </cell>
          <cell r="V559">
            <v>39052</v>
          </cell>
          <cell r="W559">
            <v>39052</v>
          </cell>
        </row>
        <row r="560">
          <cell r="K560">
            <v>320</v>
          </cell>
          <cell r="T560">
            <v>38961</v>
          </cell>
          <cell r="U560">
            <v>38961</v>
          </cell>
          <cell r="V560">
            <v>39052</v>
          </cell>
          <cell r="W560">
            <v>39052</v>
          </cell>
        </row>
        <row r="561">
          <cell r="K561">
            <v>136</v>
          </cell>
          <cell r="T561">
            <v>38899</v>
          </cell>
          <cell r="U561">
            <v>38899</v>
          </cell>
          <cell r="V561">
            <v>39052</v>
          </cell>
          <cell r="W561">
            <v>39052</v>
          </cell>
        </row>
        <row r="562">
          <cell r="K562">
            <v>20</v>
          </cell>
          <cell r="T562">
            <v>38899</v>
          </cell>
          <cell r="U562">
            <v>38899</v>
          </cell>
          <cell r="V562">
            <v>39052</v>
          </cell>
          <cell r="W562">
            <v>39052</v>
          </cell>
        </row>
        <row r="563">
          <cell r="K563">
            <v>120</v>
          </cell>
          <cell r="V563">
            <v>39326</v>
          </cell>
        </row>
        <row r="564">
          <cell r="K564">
            <v>500</v>
          </cell>
          <cell r="T564">
            <v>39264</v>
          </cell>
          <cell r="V564">
            <v>39326</v>
          </cell>
        </row>
        <row r="565">
          <cell r="K565">
            <v>30</v>
          </cell>
          <cell r="T565">
            <v>38839</v>
          </cell>
          <cell r="V565">
            <v>39053</v>
          </cell>
          <cell r="W565">
            <v>39054</v>
          </cell>
        </row>
        <row r="569">
          <cell r="K569">
            <v>80</v>
          </cell>
          <cell r="T569">
            <v>38838</v>
          </cell>
          <cell r="U569">
            <v>38808</v>
          </cell>
          <cell r="V569">
            <v>39022</v>
          </cell>
          <cell r="W569">
            <v>39052</v>
          </cell>
        </row>
        <row r="570">
          <cell r="K570">
            <v>7</v>
          </cell>
          <cell r="T570">
            <v>38899</v>
          </cell>
          <cell r="U570">
            <v>38899</v>
          </cell>
          <cell r="V570">
            <v>39052</v>
          </cell>
          <cell r="W570">
            <v>39052</v>
          </cell>
        </row>
        <row r="571">
          <cell r="K571">
            <v>10</v>
          </cell>
          <cell r="T571">
            <v>38961</v>
          </cell>
          <cell r="U571">
            <v>38961</v>
          </cell>
          <cell r="V571">
            <v>39052</v>
          </cell>
          <cell r="W571">
            <v>39052</v>
          </cell>
        </row>
        <row r="572">
          <cell r="K572">
            <v>30</v>
          </cell>
          <cell r="T572">
            <v>39173</v>
          </cell>
          <cell r="V572">
            <v>39264</v>
          </cell>
        </row>
        <row r="573">
          <cell r="K573">
            <v>8</v>
          </cell>
          <cell r="T573">
            <v>39142</v>
          </cell>
          <cell r="V573">
            <v>39264</v>
          </cell>
        </row>
        <row r="578">
          <cell r="K578">
            <v>95</v>
          </cell>
        </row>
        <row r="580">
          <cell r="K580">
            <v>200</v>
          </cell>
          <cell r="T580">
            <v>39203</v>
          </cell>
          <cell r="V580">
            <v>39295</v>
          </cell>
        </row>
        <row r="581">
          <cell r="K581">
            <v>50</v>
          </cell>
          <cell r="T581">
            <v>38961</v>
          </cell>
          <cell r="U581">
            <v>38991</v>
          </cell>
          <cell r="V581">
            <v>39052</v>
          </cell>
          <cell r="W581">
            <v>38991</v>
          </cell>
        </row>
        <row r="582">
          <cell r="K582">
            <v>200</v>
          </cell>
          <cell r="T582">
            <v>39234</v>
          </cell>
          <cell r="V582">
            <v>39417</v>
          </cell>
        </row>
        <row r="583">
          <cell r="K583">
            <v>30</v>
          </cell>
          <cell r="T583">
            <v>38899</v>
          </cell>
          <cell r="U583">
            <v>38869</v>
          </cell>
          <cell r="V583">
            <v>38991</v>
          </cell>
          <cell r="W583">
            <v>38991</v>
          </cell>
        </row>
        <row r="584">
          <cell r="K584">
            <v>1.5</v>
          </cell>
          <cell r="T584">
            <v>38899</v>
          </cell>
          <cell r="U584">
            <v>38869</v>
          </cell>
          <cell r="V584">
            <v>39052</v>
          </cell>
          <cell r="W584">
            <v>39052</v>
          </cell>
        </row>
        <row r="585">
          <cell r="K585">
            <v>1</v>
          </cell>
          <cell r="T585">
            <v>38899</v>
          </cell>
          <cell r="U585">
            <v>38869</v>
          </cell>
          <cell r="V585">
            <v>39052</v>
          </cell>
          <cell r="W585">
            <v>39052</v>
          </cell>
        </row>
        <row r="586">
          <cell r="K586">
            <v>1</v>
          </cell>
          <cell r="T586">
            <v>38869</v>
          </cell>
          <cell r="U586">
            <v>38869</v>
          </cell>
          <cell r="V586">
            <v>39052</v>
          </cell>
          <cell r="W586">
            <v>39052</v>
          </cell>
        </row>
        <row r="587">
          <cell r="K587">
            <v>2</v>
          </cell>
          <cell r="T587">
            <v>38961</v>
          </cell>
          <cell r="U587">
            <v>38899</v>
          </cell>
          <cell r="V587">
            <v>39052</v>
          </cell>
          <cell r="W587">
            <v>38930</v>
          </cell>
        </row>
        <row r="588">
          <cell r="K588">
            <v>21</v>
          </cell>
          <cell r="T588">
            <v>38899</v>
          </cell>
          <cell r="U588">
            <v>38899</v>
          </cell>
          <cell r="V588">
            <v>38930</v>
          </cell>
          <cell r="W588">
            <v>38930</v>
          </cell>
        </row>
        <row r="589">
          <cell r="K589">
            <v>2</v>
          </cell>
          <cell r="T589">
            <v>38961</v>
          </cell>
          <cell r="U589">
            <v>38991</v>
          </cell>
          <cell r="V589">
            <v>39052</v>
          </cell>
          <cell r="W589">
            <v>39052</v>
          </cell>
        </row>
        <row r="590">
          <cell r="K590">
            <v>7.5</v>
          </cell>
          <cell r="T590">
            <v>38991</v>
          </cell>
          <cell r="U590">
            <v>39022</v>
          </cell>
          <cell r="V590">
            <v>39052</v>
          </cell>
          <cell r="W590">
            <v>39052</v>
          </cell>
        </row>
        <row r="591">
          <cell r="K591">
            <v>15.5</v>
          </cell>
          <cell r="T591">
            <v>38899</v>
          </cell>
          <cell r="U591">
            <v>38869</v>
          </cell>
          <cell r="V591">
            <v>38961</v>
          </cell>
          <cell r="W591">
            <v>38961</v>
          </cell>
        </row>
        <row r="592">
          <cell r="K592">
            <v>10.5</v>
          </cell>
          <cell r="T592">
            <v>38899</v>
          </cell>
          <cell r="U592">
            <v>38899</v>
          </cell>
          <cell r="V592">
            <v>38991</v>
          </cell>
          <cell r="W592">
            <v>38991</v>
          </cell>
        </row>
        <row r="593">
          <cell r="K593">
            <v>19.5</v>
          </cell>
          <cell r="T593">
            <v>38838</v>
          </cell>
          <cell r="U593">
            <v>38838</v>
          </cell>
          <cell r="V593">
            <v>38838</v>
          </cell>
          <cell r="W593">
            <v>38838</v>
          </cell>
        </row>
        <row r="594">
          <cell r="K594">
            <v>48.5</v>
          </cell>
          <cell r="T594">
            <v>38961</v>
          </cell>
          <cell r="U594">
            <v>38930</v>
          </cell>
          <cell r="V594">
            <v>39052</v>
          </cell>
          <cell r="W594">
            <v>39052</v>
          </cell>
        </row>
        <row r="595">
          <cell r="K595">
            <v>15</v>
          </cell>
          <cell r="T595">
            <v>38991</v>
          </cell>
          <cell r="V595">
            <v>39052</v>
          </cell>
        </row>
        <row r="602">
          <cell r="K602">
            <v>200</v>
          </cell>
          <cell r="T602">
            <v>39234</v>
          </cell>
          <cell r="V602">
            <v>39356</v>
          </cell>
        </row>
        <row r="603">
          <cell r="K603">
            <v>500</v>
          </cell>
          <cell r="T603">
            <v>39234</v>
          </cell>
          <cell r="V603">
            <v>39417</v>
          </cell>
        </row>
        <row r="604">
          <cell r="K604">
            <v>360</v>
          </cell>
        </row>
        <row r="605">
          <cell r="K605">
            <v>1640</v>
          </cell>
        </row>
        <row r="606">
          <cell r="K606">
            <v>861</v>
          </cell>
          <cell r="T606">
            <v>38808</v>
          </cell>
          <cell r="U606">
            <v>38808</v>
          </cell>
          <cell r="V606">
            <v>38930</v>
          </cell>
          <cell r="W606">
            <v>38899</v>
          </cell>
        </row>
        <row r="607">
          <cell r="K607">
            <v>820</v>
          </cell>
          <cell r="T607">
            <v>38808</v>
          </cell>
          <cell r="U607">
            <v>38808</v>
          </cell>
          <cell r="V607">
            <v>39264</v>
          </cell>
          <cell r="W607">
            <v>39052</v>
          </cell>
        </row>
        <row r="608">
          <cell r="K608">
            <v>2420</v>
          </cell>
          <cell r="T608">
            <v>38808</v>
          </cell>
          <cell r="U608">
            <v>38808</v>
          </cell>
          <cell r="V608">
            <v>39264</v>
          </cell>
        </row>
        <row r="609">
          <cell r="K609">
            <v>180</v>
          </cell>
          <cell r="T609">
            <v>39234</v>
          </cell>
          <cell r="V609">
            <v>39295</v>
          </cell>
        </row>
        <row r="610">
          <cell r="K610">
            <v>50</v>
          </cell>
          <cell r="T610">
            <v>38808</v>
          </cell>
          <cell r="U610">
            <v>38808</v>
          </cell>
          <cell r="V610">
            <v>38930</v>
          </cell>
          <cell r="W610">
            <v>38930</v>
          </cell>
        </row>
        <row r="611">
          <cell r="K611">
            <v>50</v>
          </cell>
          <cell r="T611">
            <v>38838</v>
          </cell>
          <cell r="U611">
            <v>38838</v>
          </cell>
          <cell r="V611">
            <v>38930</v>
          </cell>
          <cell r="W611">
            <v>38930</v>
          </cell>
        </row>
        <row r="612">
          <cell r="K612">
            <v>40</v>
          </cell>
          <cell r="T612">
            <v>38838</v>
          </cell>
          <cell r="U612">
            <v>38869</v>
          </cell>
          <cell r="V612">
            <v>38930</v>
          </cell>
          <cell r="W612">
            <v>38930</v>
          </cell>
        </row>
        <row r="613">
          <cell r="K613">
            <v>4</v>
          </cell>
          <cell r="T613">
            <v>38899</v>
          </cell>
          <cell r="U613">
            <v>38869</v>
          </cell>
          <cell r="V613">
            <v>38991</v>
          </cell>
          <cell r="W613">
            <v>38930</v>
          </cell>
        </row>
        <row r="614">
          <cell r="K614">
            <v>115</v>
          </cell>
          <cell r="T614">
            <v>39083</v>
          </cell>
          <cell r="V614">
            <v>39142</v>
          </cell>
        </row>
        <row r="615">
          <cell r="K615">
            <v>85</v>
          </cell>
          <cell r="T615">
            <v>39052</v>
          </cell>
          <cell r="V615">
            <v>39234</v>
          </cell>
        </row>
        <row r="616">
          <cell r="K616">
            <v>45</v>
          </cell>
          <cell r="T616">
            <v>38961</v>
          </cell>
          <cell r="V616">
            <v>39022</v>
          </cell>
        </row>
        <row r="617">
          <cell r="K617">
            <v>100</v>
          </cell>
          <cell r="T617">
            <v>38899</v>
          </cell>
          <cell r="U617">
            <v>38899</v>
          </cell>
          <cell r="V617">
            <v>38930</v>
          </cell>
          <cell r="W617">
            <v>38930</v>
          </cell>
        </row>
        <row r="618">
          <cell r="K618">
            <v>50</v>
          </cell>
          <cell r="T618">
            <v>39173</v>
          </cell>
          <cell r="V618">
            <v>39264</v>
          </cell>
        </row>
        <row r="619">
          <cell r="K619">
            <v>170</v>
          </cell>
          <cell r="T619">
            <v>39173</v>
          </cell>
          <cell r="V619">
            <v>39264</v>
          </cell>
        </row>
        <row r="620">
          <cell r="K620">
            <v>50</v>
          </cell>
          <cell r="T620">
            <v>38838</v>
          </cell>
          <cell r="U620">
            <v>38869</v>
          </cell>
          <cell r="V620">
            <v>38930</v>
          </cell>
          <cell r="W620">
            <v>38899</v>
          </cell>
        </row>
        <row r="621">
          <cell r="K621">
            <v>130</v>
          </cell>
          <cell r="T621">
            <v>38899</v>
          </cell>
          <cell r="U621">
            <v>38899</v>
          </cell>
          <cell r="V621">
            <v>38930</v>
          </cell>
          <cell r="W621">
            <v>38930</v>
          </cell>
        </row>
        <row r="622">
          <cell r="K622">
            <v>65</v>
          </cell>
          <cell r="T622">
            <v>38838</v>
          </cell>
          <cell r="U622">
            <v>38869</v>
          </cell>
          <cell r="V622">
            <v>38930</v>
          </cell>
          <cell r="W622">
            <v>38930</v>
          </cell>
        </row>
        <row r="623">
          <cell r="K623">
            <v>0</v>
          </cell>
          <cell r="T623">
            <v>38991</v>
          </cell>
          <cell r="U623">
            <v>39022</v>
          </cell>
          <cell r="V623">
            <v>39022</v>
          </cell>
          <cell r="W623">
            <v>39022</v>
          </cell>
        </row>
        <row r="624">
          <cell r="K624">
            <v>200</v>
          </cell>
          <cell r="T624">
            <v>38808</v>
          </cell>
          <cell r="U624">
            <v>38808</v>
          </cell>
          <cell r="V624">
            <v>38930</v>
          </cell>
          <cell r="W624">
            <v>38899</v>
          </cell>
        </row>
        <row r="625">
          <cell r="K625">
            <v>30</v>
          </cell>
          <cell r="T625">
            <v>38899</v>
          </cell>
          <cell r="U625">
            <v>38899</v>
          </cell>
          <cell r="V625">
            <v>38930</v>
          </cell>
          <cell r="W625">
            <v>38930</v>
          </cell>
        </row>
        <row r="626">
          <cell r="K626">
            <v>70</v>
          </cell>
          <cell r="T626">
            <v>38899</v>
          </cell>
          <cell r="U626">
            <v>38899</v>
          </cell>
          <cell r="V626">
            <v>38930</v>
          </cell>
          <cell r="W626">
            <v>38930</v>
          </cell>
        </row>
        <row r="627">
          <cell r="K627">
            <v>0</v>
          </cell>
          <cell r="T627">
            <v>38838</v>
          </cell>
          <cell r="U627">
            <v>38869</v>
          </cell>
          <cell r="V627">
            <v>38899</v>
          </cell>
          <cell r="W627">
            <v>38899</v>
          </cell>
        </row>
        <row r="628">
          <cell r="K628">
            <v>700</v>
          </cell>
          <cell r="T628">
            <v>39142</v>
          </cell>
          <cell r="V628">
            <v>39264</v>
          </cell>
        </row>
        <row r="629">
          <cell r="K629">
            <v>750</v>
          </cell>
          <cell r="T629">
            <v>39142</v>
          </cell>
          <cell r="V629">
            <v>39173</v>
          </cell>
        </row>
        <row r="630">
          <cell r="K630">
            <v>20</v>
          </cell>
          <cell r="T630">
            <v>39173</v>
          </cell>
          <cell r="V630">
            <v>39295</v>
          </cell>
        </row>
        <row r="631">
          <cell r="K631">
            <v>55</v>
          </cell>
          <cell r="T631">
            <v>39142</v>
          </cell>
          <cell r="V631">
            <v>39295</v>
          </cell>
        </row>
        <row r="632">
          <cell r="K632">
            <v>500</v>
          </cell>
          <cell r="T632">
            <v>39142</v>
          </cell>
          <cell r="V632">
            <v>39295</v>
          </cell>
        </row>
        <row r="633">
          <cell r="K633">
            <v>228</v>
          </cell>
          <cell r="T633">
            <v>38838</v>
          </cell>
          <cell r="U633">
            <v>38838</v>
          </cell>
          <cell r="V633">
            <v>39052</v>
          </cell>
          <cell r="W633">
            <v>39052</v>
          </cell>
        </row>
        <row r="634">
          <cell r="K634">
            <v>3252</v>
          </cell>
          <cell r="T634">
            <v>38869</v>
          </cell>
          <cell r="U634">
            <v>38899</v>
          </cell>
          <cell r="V634">
            <v>39114</v>
          </cell>
        </row>
        <row r="635">
          <cell r="K635">
            <v>170</v>
          </cell>
          <cell r="T635">
            <v>39052</v>
          </cell>
          <cell r="V635">
            <v>39173</v>
          </cell>
        </row>
        <row r="636">
          <cell r="K636">
            <v>50</v>
          </cell>
          <cell r="T636">
            <v>38899</v>
          </cell>
          <cell r="U636">
            <v>38869</v>
          </cell>
          <cell r="V636">
            <v>38930</v>
          </cell>
          <cell r="W636">
            <v>38899</v>
          </cell>
        </row>
        <row r="637">
          <cell r="K637">
            <v>322</v>
          </cell>
          <cell r="T637">
            <v>38808</v>
          </cell>
          <cell r="U637">
            <v>38808</v>
          </cell>
          <cell r="V637">
            <v>39022</v>
          </cell>
          <cell r="W637">
            <v>39022</v>
          </cell>
        </row>
        <row r="638">
          <cell r="K638">
            <v>955</v>
          </cell>
          <cell r="T638">
            <v>38869</v>
          </cell>
          <cell r="U638">
            <v>38899</v>
          </cell>
          <cell r="V638">
            <v>39203</v>
          </cell>
          <cell r="W638">
            <v>39052</v>
          </cell>
        </row>
        <row r="639">
          <cell r="K639">
            <v>3443</v>
          </cell>
          <cell r="T639">
            <v>38869</v>
          </cell>
          <cell r="U639">
            <v>38899</v>
          </cell>
          <cell r="V639">
            <v>39203</v>
          </cell>
        </row>
        <row r="640">
          <cell r="K640">
            <v>620</v>
          </cell>
          <cell r="T640">
            <v>39052</v>
          </cell>
          <cell r="V640">
            <v>39203</v>
          </cell>
        </row>
        <row r="641">
          <cell r="K641">
            <v>120</v>
          </cell>
          <cell r="T641">
            <v>39052</v>
          </cell>
          <cell r="V641">
            <v>39142</v>
          </cell>
        </row>
        <row r="642">
          <cell r="K642">
            <v>30</v>
          </cell>
          <cell r="T642">
            <v>39083</v>
          </cell>
          <cell r="U642">
            <v>39022</v>
          </cell>
          <cell r="V642">
            <v>39142</v>
          </cell>
          <cell r="W642">
            <v>39052</v>
          </cell>
        </row>
        <row r="643">
          <cell r="K643">
            <v>20</v>
          </cell>
          <cell r="T643">
            <v>39083</v>
          </cell>
          <cell r="V643">
            <v>39142</v>
          </cell>
        </row>
        <row r="644">
          <cell r="K644">
            <v>20</v>
          </cell>
          <cell r="T644">
            <v>39052</v>
          </cell>
          <cell r="U644">
            <v>39052</v>
          </cell>
          <cell r="V644">
            <v>39052</v>
          </cell>
          <cell r="W644">
            <v>39052</v>
          </cell>
        </row>
        <row r="645">
          <cell r="K645">
            <v>40</v>
          </cell>
          <cell r="T645">
            <v>39052</v>
          </cell>
          <cell r="U645">
            <v>39052</v>
          </cell>
          <cell r="V645">
            <v>39052</v>
          </cell>
          <cell r="W645">
            <v>39052</v>
          </cell>
        </row>
        <row r="646">
          <cell r="K646">
            <v>72</v>
          </cell>
          <cell r="T646">
            <v>38838</v>
          </cell>
          <cell r="U646">
            <v>38838</v>
          </cell>
          <cell r="V646">
            <v>38961</v>
          </cell>
          <cell r="W646">
            <v>38991</v>
          </cell>
        </row>
        <row r="647">
          <cell r="K647">
            <v>218</v>
          </cell>
          <cell r="T647">
            <v>38869</v>
          </cell>
          <cell r="U647">
            <v>38899</v>
          </cell>
          <cell r="V647">
            <v>39052</v>
          </cell>
          <cell r="W647">
            <v>39052</v>
          </cell>
        </row>
        <row r="648">
          <cell r="K648">
            <v>39</v>
          </cell>
          <cell r="T648">
            <v>38991</v>
          </cell>
          <cell r="U648">
            <v>39022</v>
          </cell>
          <cell r="V648">
            <v>39203</v>
          </cell>
        </row>
        <row r="649">
          <cell r="K649">
            <v>91</v>
          </cell>
          <cell r="T649">
            <v>39022</v>
          </cell>
          <cell r="U649">
            <v>39022</v>
          </cell>
          <cell r="V649">
            <v>39203</v>
          </cell>
        </row>
        <row r="650">
          <cell r="K650">
            <v>1200</v>
          </cell>
          <cell r="T650">
            <v>38991</v>
          </cell>
          <cell r="U650">
            <v>39022</v>
          </cell>
          <cell r="V650">
            <v>39203</v>
          </cell>
        </row>
        <row r="651">
          <cell r="K651">
            <v>0</v>
          </cell>
          <cell r="T651">
            <v>39052</v>
          </cell>
          <cell r="V651">
            <v>39203</v>
          </cell>
        </row>
        <row r="652">
          <cell r="K652">
            <v>130</v>
          </cell>
          <cell r="T652">
            <v>39052</v>
          </cell>
          <cell r="V652">
            <v>39203</v>
          </cell>
        </row>
        <row r="653">
          <cell r="K653">
            <v>440</v>
          </cell>
          <cell r="T653">
            <v>38838</v>
          </cell>
          <cell r="U653">
            <v>38838</v>
          </cell>
          <cell r="V653">
            <v>38991</v>
          </cell>
          <cell r="W653">
            <v>39022</v>
          </cell>
        </row>
        <row r="654">
          <cell r="K654">
            <v>1614</v>
          </cell>
          <cell r="T654">
            <v>38869</v>
          </cell>
          <cell r="U654">
            <v>38899</v>
          </cell>
          <cell r="V654">
            <v>39083</v>
          </cell>
          <cell r="W654">
            <v>39052</v>
          </cell>
        </row>
        <row r="655">
          <cell r="K655">
            <v>646</v>
          </cell>
          <cell r="T655">
            <v>38869</v>
          </cell>
          <cell r="U655">
            <v>38899</v>
          </cell>
          <cell r="V655">
            <v>39142</v>
          </cell>
        </row>
        <row r="656">
          <cell r="K656">
            <v>35</v>
          </cell>
          <cell r="T656">
            <v>39052</v>
          </cell>
          <cell r="U656">
            <v>39052</v>
          </cell>
          <cell r="V656">
            <v>39264</v>
          </cell>
        </row>
        <row r="657">
          <cell r="K657">
            <v>215</v>
          </cell>
          <cell r="T657">
            <v>39052</v>
          </cell>
          <cell r="V657">
            <v>39173</v>
          </cell>
        </row>
        <row r="658">
          <cell r="K658">
            <v>0</v>
          </cell>
          <cell r="T658">
            <v>38777</v>
          </cell>
          <cell r="U658">
            <v>38777</v>
          </cell>
          <cell r="V658">
            <v>38869</v>
          </cell>
          <cell r="W658">
            <v>38808</v>
          </cell>
        </row>
        <row r="659">
          <cell r="K659">
            <v>915</v>
          </cell>
          <cell r="T659">
            <v>38869</v>
          </cell>
          <cell r="U659">
            <v>38869</v>
          </cell>
          <cell r="V659">
            <v>39022</v>
          </cell>
          <cell r="W659">
            <v>38961</v>
          </cell>
        </row>
        <row r="660">
          <cell r="K660">
            <v>45</v>
          </cell>
          <cell r="T660">
            <v>38899</v>
          </cell>
          <cell r="U660">
            <v>38899</v>
          </cell>
          <cell r="V660">
            <v>39022</v>
          </cell>
          <cell r="W660">
            <v>39052</v>
          </cell>
        </row>
        <row r="661">
          <cell r="K661">
            <v>15</v>
          </cell>
          <cell r="T661">
            <v>38777</v>
          </cell>
          <cell r="U661">
            <v>38777</v>
          </cell>
          <cell r="V661">
            <v>38869</v>
          </cell>
          <cell r="W661">
            <v>38808</v>
          </cell>
        </row>
        <row r="662">
          <cell r="K662">
            <v>0</v>
          </cell>
          <cell r="T662">
            <v>38808</v>
          </cell>
          <cell r="U662">
            <v>38808</v>
          </cell>
          <cell r="V662">
            <v>38869</v>
          </cell>
          <cell r="W662">
            <v>38808</v>
          </cell>
        </row>
        <row r="663">
          <cell r="K663">
            <v>0</v>
          </cell>
          <cell r="T663">
            <v>39022</v>
          </cell>
          <cell r="U663">
            <v>39022</v>
          </cell>
          <cell r="V663">
            <v>39052</v>
          </cell>
          <cell r="W663">
            <v>39052</v>
          </cell>
        </row>
        <row r="664">
          <cell r="K664">
            <v>640</v>
          </cell>
          <cell r="T664">
            <v>38869</v>
          </cell>
          <cell r="U664">
            <v>38869</v>
          </cell>
          <cell r="V664">
            <v>39022</v>
          </cell>
          <cell r="W664">
            <v>38961</v>
          </cell>
        </row>
        <row r="665">
          <cell r="K665">
            <v>100</v>
          </cell>
          <cell r="T665">
            <v>39052</v>
          </cell>
          <cell r="V665">
            <v>39052</v>
          </cell>
        </row>
        <row r="666">
          <cell r="K666">
            <v>0</v>
          </cell>
          <cell r="T666">
            <v>38961</v>
          </cell>
          <cell r="U666">
            <v>38961</v>
          </cell>
          <cell r="V666">
            <v>39022</v>
          </cell>
          <cell r="W666">
            <v>39022</v>
          </cell>
        </row>
        <row r="667">
          <cell r="K667">
            <v>0</v>
          </cell>
          <cell r="T667">
            <v>39022</v>
          </cell>
          <cell r="U667">
            <v>39022</v>
          </cell>
          <cell r="V667">
            <v>39022</v>
          </cell>
          <cell r="W667">
            <v>39022</v>
          </cell>
        </row>
        <row r="668">
          <cell r="K668">
            <v>645</v>
          </cell>
          <cell r="T668">
            <v>38991</v>
          </cell>
          <cell r="U668">
            <v>39022</v>
          </cell>
          <cell r="V668">
            <v>39052</v>
          </cell>
          <cell r="W668">
            <v>39052</v>
          </cell>
        </row>
        <row r="669">
          <cell r="K669">
            <v>125</v>
          </cell>
          <cell r="T669">
            <v>38838</v>
          </cell>
          <cell r="U669">
            <v>38838</v>
          </cell>
          <cell r="V669">
            <v>38930</v>
          </cell>
          <cell r="W669">
            <v>38930</v>
          </cell>
        </row>
        <row r="670">
          <cell r="K670">
            <v>0</v>
          </cell>
          <cell r="T670">
            <v>38991</v>
          </cell>
          <cell r="U670">
            <v>39022</v>
          </cell>
          <cell r="V670">
            <v>39022</v>
          </cell>
          <cell r="W670">
            <v>39022</v>
          </cell>
        </row>
        <row r="671">
          <cell r="K671">
            <v>5</v>
          </cell>
          <cell r="T671">
            <v>38899</v>
          </cell>
          <cell r="U671">
            <v>38899</v>
          </cell>
          <cell r="V671">
            <v>38930</v>
          </cell>
          <cell r="W671">
            <v>38930</v>
          </cell>
        </row>
        <row r="672">
          <cell r="K672">
            <v>130</v>
          </cell>
          <cell r="T672">
            <v>39142</v>
          </cell>
          <cell r="V672">
            <v>39234</v>
          </cell>
        </row>
        <row r="673">
          <cell r="K673">
            <v>100</v>
          </cell>
          <cell r="T673">
            <v>39142</v>
          </cell>
          <cell r="V673">
            <v>39264</v>
          </cell>
        </row>
        <row r="674">
          <cell r="K674">
            <v>200</v>
          </cell>
          <cell r="T674">
            <v>39142</v>
          </cell>
          <cell r="V674">
            <v>39234</v>
          </cell>
        </row>
        <row r="675">
          <cell r="K675">
            <v>200</v>
          </cell>
          <cell r="T675">
            <v>39142</v>
          </cell>
          <cell r="V675">
            <v>39295</v>
          </cell>
        </row>
        <row r="676">
          <cell r="K676">
            <v>50</v>
          </cell>
          <cell r="T676">
            <v>39142</v>
          </cell>
          <cell r="V676">
            <v>39295</v>
          </cell>
        </row>
        <row r="677">
          <cell r="K677">
            <v>50</v>
          </cell>
          <cell r="T677">
            <v>39142</v>
          </cell>
          <cell r="V677">
            <v>39295</v>
          </cell>
        </row>
        <row r="678">
          <cell r="K678">
            <v>500</v>
          </cell>
          <cell r="T678">
            <v>39142</v>
          </cell>
          <cell r="V678">
            <v>39295</v>
          </cell>
        </row>
        <row r="679">
          <cell r="K679">
            <v>60</v>
          </cell>
          <cell r="T679">
            <v>38808</v>
          </cell>
          <cell r="U679">
            <v>38808</v>
          </cell>
          <cell r="V679">
            <v>38930</v>
          </cell>
          <cell r="W679">
            <v>38899</v>
          </cell>
        </row>
        <row r="680">
          <cell r="K680">
            <v>305</v>
          </cell>
          <cell r="T680">
            <v>38808</v>
          </cell>
          <cell r="U680">
            <v>38808</v>
          </cell>
          <cell r="V680">
            <v>38930</v>
          </cell>
          <cell r="W680">
            <v>38899</v>
          </cell>
        </row>
        <row r="681">
          <cell r="K681">
            <v>550</v>
          </cell>
          <cell r="T681">
            <v>38808</v>
          </cell>
          <cell r="U681">
            <v>38808</v>
          </cell>
          <cell r="V681">
            <v>38899</v>
          </cell>
          <cell r="W681">
            <v>38899</v>
          </cell>
        </row>
        <row r="682">
          <cell r="K682">
            <v>80</v>
          </cell>
          <cell r="T682">
            <v>38808</v>
          </cell>
          <cell r="U682">
            <v>38808</v>
          </cell>
          <cell r="V682">
            <v>38930</v>
          </cell>
          <cell r="W682">
            <v>38899</v>
          </cell>
        </row>
        <row r="683">
          <cell r="K683">
            <v>30</v>
          </cell>
          <cell r="T683">
            <v>38808</v>
          </cell>
          <cell r="U683">
            <v>38808</v>
          </cell>
          <cell r="V683">
            <v>38930</v>
          </cell>
          <cell r="W683">
            <v>38899</v>
          </cell>
        </row>
        <row r="684">
          <cell r="K684">
            <v>70</v>
          </cell>
          <cell r="T684">
            <v>38808</v>
          </cell>
          <cell r="U684">
            <v>38808</v>
          </cell>
          <cell r="V684">
            <v>38930</v>
          </cell>
          <cell r="W684">
            <v>38930</v>
          </cell>
        </row>
        <row r="685">
          <cell r="K685">
            <v>95</v>
          </cell>
          <cell r="T685">
            <v>38808</v>
          </cell>
          <cell r="U685">
            <v>38808</v>
          </cell>
          <cell r="V685">
            <v>38869</v>
          </cell>
          <cell r="W685">
            <v>38869</v>
          </cell>
        </row>
        <row r="686">
          <cell r="K686">
            <v>105</v>
          </cell>
          <cell r="T686">
            <v>38838</v>
          </cell>
          <cell r="U686">
            <v>38869</v>
          </cell>
          <cell r="V686">
            <v>38930</v>
          </cell>
          <cell r="W686">
            <v>38930</v>
          </cell>
        </row>
        <row r="687">
          <cell r="K687">
            <v>75</v>
          </cell>
          <cell r="T687">
            <v>39022</v>
          </cell>
          <cell r="U687">
            <v>39022</v>
          </cell>
          <cell r="V687">
            <v>39052</v>
          </cell>
          <cell r="W687">
            <v>39052</v>
          </cell>
        </row>
        <row r="688">
          <cell r="K688">
            <v>80</v>
          </cell>
          <cell r="T688">
            <v>38899</v>
          </cell>
          <cell r="U688">
            <v>38899</v>
          </cell>
          <cell r="V688">
            <v>38930</v>
          </cell>
          <cell r="W688">
            <v>38930</v>
          </cell>
        </row>
        <row r="689">
          <cell r="K689">
            <v>15</v>
          </cell>
          <cell r="T689">
            <v>38838</v>
          </cell>
          <cell r="U689">
            <v>38899</v>
          </cell>
          <cell r="V689">
            <v>38930</v>
          </cell>
          <cell r="W689">
            <v>38899</v>
          </cell>
        </row>
        <row r="690">
          <cell r="K690">
            <v>15</v>
          </cell>
          <cell r="T690">
            <v>38838</v>
          </cell>
          <cell r="U690">
            <v>38838</v>
          </cell>
          <cell r="V690">
            <v>38930</v>
          </cell>
          <cell r="W690">
            <v>38930</v>
          </cell>
        </row>
        <row r="691">
          <cell r="K691">
            <v>60</v>
          </cell>
          <cell r="T691">
            <v>39052</v>
          </cell>
          <cell r="U691">
            <v>39052</v>
          </cell>
          <cell r="V691">
            <v>39173</v>
          </cell>
        </row>
        <row r="692">
          <cell r="K692">
            <v>300</v>
          </cell>
          <cell r="T692">
            <v>39052</v>
          </cell>
          <cell r="U692">
            <v>39052</v>
          </cell>
          <cell r="V692">
            <v>39234</v>
          </cell>
        </row>
        <row r="693">
          <cell r="K693">
            <v>70</v>
          </cell>
          <cell r="T693">
            <v>39142</v>
          </cell>
          <cell r="V693">
            <v>39264</v>
          </cell>
        </row>
        <row r="694">
          <cell r="K694">
            <v>240</v>
          </cell>
          <cell r="T694">
            <v>39022</v>
          </cell>
          <cell r="U694">
            <v>39022</v>
          </cell>
          <cell r="V694">
            <v>39114</v>
          </cell>
        </row>
        <row r="695">
          <cell r="K695">
            <v>750</v>
          </cell>
          <cell r="T695">
            <v>39052</v>
          </cell>
          <cell r="U695">
            <v>39052</v>
          </cell>
          <cell r="V695">
            <v>39173</v>
          </cell>
        </row>
        <row r="696">
          <cell r="K696">
            <v>400</v>
          </cell>
          <cell r="T696">
            <v>39083</v>
          </cell>
          <cell r="V696">
            <v>39173</v>
          </cell>
        </row>
        <row r="697">
          <cell r="K697">
            <v>120</v>
          </cell>
          <cell r="T697">
            <v>39114</v>
          </cell>
          <cell r="V697">
            <v>39295</v>
          </cell>
        </row>
        <row r="698">
          <cell r="K698">
            <v>150</v>
          </cell>
          <cell r="T698">
            <v>39142</v>
          </cell>
          <cell r="V698">
            <v>39264</v>
          </cell>
        </row>
        <row r="699">
          <cell r="K699">
            <v>50</v>
          </cell>
          <cell r="T699">
            <v>39142</v>
          </cell>
          <cell r="V699">
            <v>39234</v>
          </cell>
        </row>
        <row r="700">
          <cell r="K700">
            <v>9.5</v>
          </cell>
          <cell r="T700">
            <v>38838</v>
          </cell>
          <cell r="U700">
            <v>38838</v>
          </cell>
          <cell r="V700">
            <v>38930</v>
          </cell>
          <cell r="W700">
            <v>38930</v>
          </cell>
        </row>
        <row r="701">
          <cell r="K701">
            <v>20</v>
          </cell>
          <cell r="T701">
            <v>39114</v>
          </cell>
          <cell r="V701">
            <v>39234</v>
          </cell>
        </row>
        <row r="702">
          <cell r="K702">
            <v>60</v>
          </cell>
          <cell r="T702">
            <v>39052</v>
          </cell>
          <cell r="V702">
            <v>39052</v>
          </cell>
        </row>
        <row r="703">
          <cell r="K703">
            <v>150</v>
          </cell>
          <cell r="T703">
            <v>39052</v>
          </cell>
          <cell r="V703">
            <v>39142</v>
          </cell>
        </row>
        <row r="704">
          <cell r="K704">
            <v>550</v>
          </cell>
          <cell r="T704">
            <v>39052</v>
          </cell>
          <cell r="V704">
            <v>39203</v>
          </cell>
        </row>
        <row r="705">
          <cell r="K705">
            <v>10</v>
          </cell>
          <cell r="T705">
            <v>38838</v>
          </cell>
          <cell r="U705">
            <v>38869</v>
          </cell>
          <cell r="V705">
            <v>38899</v>
          </cell>
          <cell r="W705">
            <v>38899</v>
          </cell>
        </row>
        <row r="706">
          <cell r="K706">
            <v>90</v>
          </cell>
          <cell r="T706">
            <v>39173</v>
          </cell>
          <cell r="V706">
            <v>39295</v>
          </cell>
        </row>
        <row r="707">
          <cell r="K707">
            <v>60</v>
          </cell>
          <cell r="T707">
            <v>39142</v>
          </cell>
          <cell r="V707">
            <v>39264</v>
          </cell>
        </row>
        <row r="708">
          <cell r="K708">
            <v>70</v>
          </cell>
          <cell r="T708">
            <v>39173</v>
          </cell>
          <cell r="V708">
            <v>39295</v>
          </cell>
        </row>
        <row r="709">
          <cell r="K709">
            <v>20</v>
          </cell>
          <cell r="T709">
            <v>39173</v>
          </cell>
          <cell r="V709">
            <v>39234</v>
          </cell>
        </row>
        <row r="710">
          <cell r="K710">
            <v>190</v>
          </cell>
          <cell r="T710">
            <v>39142</v>
          </cell>
          <cell r="V710">
            <v>39234</v>
          </cell>
        </row>
        <row r="711">
          <cell r="K711">
            <v>200</v>
          </cell>
          <cell r="T711">
            <v>39479</v>
          </cell>
          <cell r="V711">
            <v>39600</v>
          </cell>
        </row>
        <row r="712">
          <cell r="K712">
            <v>40</v>
          </cell>
          <cell r="T712">
            <v>38809</v>
          </cell>
          <cell r="U712">
            <v>38809</v>
          </cell>
          <cell r="V712">
            <v>38839</v>
          </cell>
          <cell r="W712">
            <v>38839</v>
          </cell>
        </row>
        <row r="713">
          <cell r="K713">
            <v>103</v>
          </cell>
          <cell r="T713">
            <v>38870</v>
          </cell>
          <cell r="U713">
            <v>38869</v>
          </cell>
          <cell r="V713">
            <v>38931</v>
          </cell>
          <cell r="W713">
            <v>38931</v>
          </cell>
        </row>
        <row r="714">
          <cell r="K714">
            <v>25</v>
          </cell>
          <cell r="T714">
            <v>38839</v>
          </cell>
          <cell r="U714">
            <v>38839</v>
          </cell>
          <cell r="V714">
            <v>38870</v>
          </cell>
          <cell r="W714">
            <v>38931</v>
          </cell>
        </row>
        <row r="715">
          <cell r="K715">
            <v>43</v>
          </cell>
          <cell r="T715">
            <v>38750</v>
          </cell>
          <cell r="U715">
            <v>38750</v>
          </cell>
          <cell r="V715">
            <v>38778</v>
          </cell>
          <cell r="W715">
            <v>38809</v>
          </cell>
        </row>
        <row r="716">
          <cell r="K716">
            <v>15</v>
          </cell>
          <cell r="T716">
            <v>38839</v>
          </cell>
          <cell r="U716">
            <v>38839</v>
          </cell>
          <cell r="V716">
            <v>38931</v>
          </cell>
          <cell r="W716">
            <v>38931</v>
          </cell>
        </row>
        <row r="717">
          <cell r="K717">
            <v>22</v>
          </cell>
          <cell r="T717">
            <v>38870</v>
          </cell>
          <cell r="U717">
            <v>38900</v>
          </cell>
          <cell r="V717">
            <v>38931</v>
          </cell>
          <cell r="W717">
            <v>38931</v>
          </cell>
        </row>
        <row r="718">
          <cell r="K718">
            <v>30</v>
          </cell>
          <cell r="T718">
            <v>38839</v>
          </cell>
          <cell r="U718">
            <v>38839</v>
          </cell>
          <cell r="V718">
            <v>38839</v>
          </cell>
          <cell r="W718">
            <v>38870</v>
          </cell>
        </row>
        <row r="719">
          <cell r="K719">
            <v>30</v>
          </cell>
          <cell r="T719">
            <v>38839</v>
          </cell>
          <cell r="U719">
            <v>38839</v>
          </cell>
          <cell r="V719">
            <v>38870</v>
          </cell>
          <cell r="W719">
            <v>38931</v>
          </cell>
        </row>
        <row r="720">
          <cell r="K720">
            <v>37</v>
          </cell>
          <cell r="T720">
            <v>38809</v>
          </cell>
          <cell r="U720">
            <v>38809</v>
          </cell>
          <cell r="V720">
            <v>38839</v>
          </cell>
          <cell r="W720">
            <v>38809</v>
          </cell>
        </row>
        <row r="721">
          <cell r="K721">
            <v>100</v>
          </cell>
          <cell r="T721">
            <v>38900</v>
          </cell>
          <cell r="U721">
            <v>38900</v>
          </cell>
          <cell r="V721">
            <v>38900</v>
          </cell>
          <cell r="W721">
            <v>38931</v>
          </cell>
        </row>
        <row r="722">
          <cell r="K722">
            <v>38</v>
          </cell>
          <cell r="T722">
            <v>38839</v>
          </cell>
          <cell r="U722">
            <v>38839</v>
          </cell>
          <cell r="V722">
            <v>38900</v>
          </cell>
          <cell r="W722">
            <v>38931</v>
          </cell>
        </row>
        <row r="723">
          <cell r="K723">
            <v>10</v>
          </cell>
          <cell r="T723">
            <v>38870</v>
          </cell>
          <cell r="U723">
            <v>38870</v>
          </cell>
          <cell r="V723">
            <v>38962</v>
          </cell>
          <cell r="W723">
            <v>38962</v>
          </cell>
        </row>
        <row r="724">
          <cell r="K724">
            <v>65</v>
          </cell>
          <cell r="T724">
            <v>39115</v>
          </cell>
          <cell r="V724">
            <v>39296</v>
          </cell>
        </row>
        <row r="725">
          <cell r="K725">
            <v>900</v>
          </cell>
          <cell r="T725">
            <v>38839</v>
          </cell>
          <cell r="V725">
            <v>38870</v>
          </cell>
        </row>
        <row r="726">
          <cell r="K726">
            <v>24</v>
          </cell>
          <cell r="T726">
            <v>38750</v>
          </cell>
          <cell r="U726">
            <v>38750</v>
          </cell>
          <cell r="V726">
            <v>38778</v>
          </cell>
          <cell r="W726">
            <v>38809</v>
          </cell>
        </row>
        <row r="727">
          <cell r="K727">
            <v>8</v>
          </cell>
          <cell r="T727">
            <v>38839</v>
          </cell>
          <cell r="U727">
            <v>38809</v>
          </cell>
          <cell r="V727">
            <v>38870</v>
          </cell>
          <cell r="W727">
            <v>38839</v>
          </cell>
        </row>
        <row r="728">
          <cell r="K728">
            <v>3.5</v>
          </cell>
          <cell r="T728">
            <v>38962</v>
          </cell>
          <cell r="U728">
            <v>38962</v>
          </cell>
          <cell r="V728">
            <v>39023</v>
          </cell>
          <cell r="W728">
            <v>39023</v>
          </cell>
        </row>
        <row r="729">
          <cell r="K729" t="str">
            <v>80</v>
          </cell>
          <cell r="T729">
            <v>39601</v>
          </cell>
          <cell r="V729">
            <v>39631</v>
          </cell>
        </row>
        <row r="730">
          <cell r="K730">
            <v>175</v>
          </cell>
          <cell r="T730">
            <v>39174</v>
          </cell>
          <cell r="V730">
            <v>39418</v>
          </cell>
        </row>
        <row r="731">
          <cell r="K731">
            <v>21</v>
          </cell>
          <cell r="T731">
            <v>39174</v>
          </cell>
          <cell r="V731">
            <v>39418</v>
          </cell>
        </row>
        <row r="732">
          <cell r="K732">
            <v>50</v>
          </cell>
          <cell r="T732">
            <v>39174</v>
          </cell>
          <cell r="V732">
            <v>39418</v>
          </cell>
        </row>
        <row r="733">
          <cell r="K733">
            <v>4</v>
          </cell>
          <cell r="T733">
            <v>38931</v>
          </cell>
          <cell r="V733">
            <v>39053</v>
          </cell>
        </row>
        <row r="734">
          <cell r="K734">
            <v>46</v>
          </cell>
          <cell r="T734">
            <v>38931</v>
          </cell>
          <cell r="V734">
            <v>39053</v>
          </cell>
        </row>
        <row r="735">
          <cell r="K735">
            <v>200</v>
          </cell>
          <cell r="T735">
            <v>39296</v>
          </cell>
          <cell r="V735">
            <v>39418</v>
          </cell>
        </row>
        <row r="736">
          <cell r="K736" t="str">
            <v>130</v>
          </cell>
          <cell r="T736">
            <v>38870</v>
          </cell>
          <cell r="V736">
            <v>38962</v>
          </cell>
        </row>
        <row r="737">
          <cell r="K737">
            <v>5</v>
          </cell>
          <cell r="T737">
            <v>38931</v>
          </cell>
          <cell r="V737">
            <v>38992</v>
          </cell>
        </row>
        <row r="738">
          <cell r="K738">
            <v>65</v>
          </cell>
          <cell r="T738">
            <v>39174</v>
          </cell>
          <cell r="V738">
            <v>39418</v>
          </cell>
        </row>
        <row r="739">
          <cell r="K739">
            <v>660</v>
          </cell>
          <cell r="T739">
            <v>39174</v>
          </cell>
          <cell r="V739">
            <v>39418</v>
          </cell>
        </row>
        <row r="740">
          <cell r="K740">
            <v>71.5</v>
          </cell>
          <cell r="T740">
            <v>38870</v>
          </cell>
          <cell r="V740">
            <v>39053</v>
          </cell>
        </row>
        <row r="741">
          <cell r="K741">
            <v>250</v>
          </cell>
          <cell r="T741">
            <v>39084</v>
          </cell>
          <cell r="V741">
            <v>39418</v>
          </cell>
        </row>
        <row r="742">
          <cell r="K742">
            <v>38.5</v>
          </cell>
          <cell r="T742">
            <v>38719</v>
          </cell>
          <cell r="V742">
            <v>39053</v>
          </cell>
        </row>
        <row r="743">
          <cell r="K743">
            <v>16.5</v>
          </cell>
          <cell r="T743">
            <v>39084</v>
          </cell>
          <cell r="V743">
            <v>39418</v>
          </cell>
        </row>
        <row r="744">
          <cell r="K744">
            <v>61.5</v>
          </cell>
          <cell r="T744">
            <v>38719</v>
          </cell>
          <cell r="V744">
            <v>39053</v>
          </cell>
        </row>
        <row r="745">
          <cell r="K745">
            <v>61.5</v>
          </cell>
          <cell r="T745">
            <v>39084</v>
          </cell>
          <cell r="V745">
            <v>39418</v>
          </cell>
        </row>
        <row r="746">
          <cell r="K746">
            <v>1485</v>
          </cell>
          <cell r="T746">
            <v>38719</v>
          </cell>
          <cell r="V746">
            <v>39053</v>
          </cell>
        </row>
        <row r="747">
          <cell r="K747">
            <v>1275</v>
          </cell>
          <cell r="T747">
            <v>39084</v>
          </cell>
          <cell r="V747">
            <v>39418</v>
          </cell>
        </row>
        <row r="748">
          <cell r="K748">
            <v>79</v>
          </cell>
          <cell r="T748">
            <v>39449</v>
          </cell>
          <cell r="V748">
            <v>39784</v>
          </cell>
        </row>
        <row r="749">
          <cell r="K749">
            <v>413</v>
          </cell>
          <cell r="T749">
            <v>38719</v>
          </cell>
          <cell r="V749">
            <v>39053</v>
          </cell>
        </row>
        <row r="750">
          <cell r="K750">
            <v>343</v>
          </cell>
          <cell r="T750">
            <v>39084</v>
          </cell>
          <cell r="V750">
            <v>39418</v>
          </cell>
        </row>
        <row r="751">
          <cell r="K751">
            <v>32</v>
          </cell>
          <cell r="T751">
            <v>39449</v>
          </cell>
          <cell r="V751">
            <v>39784</v>
          </cell>
        </row>
        <row r="755">
          <cell r="K755">
            <v>152.6</v>
          </cell>
          <cell r="T755">
            <v>38353</v>
          </cell>
          <cell r="U755">
            <v>38534</v>
          </cell>
          <cell r="V755">
            <v>38687</v>
          </cell>
          <cell r="W755">
            <v>38687</v>
          </cell>
        </row>
        <row r="756">
          <cell r="K756">
            <v>513.75</v>
          </cell>
          <cell r="T756">
            <v>38353</v>
          </cell>
          <cell r="U756">
            <v>38534</v>
          </cell>
          <cell r="V756">
            <v>38687</v>
          </cell>
          <cell r="W756">
            <v>38687</v>
          </cell>
        </row>
        <row r="757">
          <cell r="K757">
            <v>478.48</v>
          </cell>
          <cell r="T757">
            <v>38353</v>
          </cell>
          <cell r="U757">
            <v>38534</v>
          </cell>
          <cell r="V757">
            <v>38687</v>
          </cell>
          <cell r="W757">
            <v>38687</v>
          </cell>
        </row>
        <row r="758">
          <cell r="K758">
            <v>0</v>
          </cell>
          <cell r="T758">
            <v>38353</v>
          </cell>
          <cell r="U758">
            <v>38534</v>
          </cell>
          <cell r="V758">
            <v>38687</v>
          </cell>
          <cell r="W758">
            <v>38687</v>
          </cell>
        </row>
        <row r="759">
          <cell r="K759">
            <v>64.58</v>
          </cell>
          <cell r="T759">
            <v>38353</v>
          </cell>
          <cell r="U759">
            <v>38534</v>
          </cell>
          <cell r="V759">
            <v>38687</v>
          </cell>
          <cell r="W759">
            <v>38687</v>
          </cell>
        </row>
        <row r="760">
          <cell r="K760">
            <v>287.60000000000002</v>
          </cell>
          <cell r="T760">
            <v>38353</v>
          </cell>
          <cell r="U760">
            <v>38534</v>
          </cell>
          <cell r="V760">
            <v>38687</v>
          </cell>
          <cell r="W760">
            <v>38687</v>
          </cell>
        </row>
        <row r="761">
          <cell r="K761">
            <v>92.45</v>
          </cell>
          <cell r="T761">
            <v>38353</v>
          </cell>
          <cell r="U761">
            <v>38353</v>
          </cell>
          <cell r="V761">
            <v>38687</v>
          </cell>
          <cell r="W761">
            <v>38687</v>
          </cell>
        </row>
        <row r="762">
          <cell r="K762">
            <v>59</v>
          </cell>
          <cell r="T762">
            <v>38353</v>
          </cell>
          <cell r="U762">
            <v>38534</v>
          </cell>
          <cell r="V762">
            <v>38687</v>
          </cell>
          <cell r="W762">
            <v>38687</v>
          </cell>
        </row>
        <row r="763">
          <cell r="K763">
            <v>394.59</v>
          </cell>
          <cell r="T763">
            <v>38353</v>
          </cell>
          <cell r="U763">
            <v>38534</v>
          </cell>
          <cell r="V763">
            <v>38687</v>
          </cell>
          <cell r="W763">
            <v>38687</v>
          </cell>
        </row>
        <row r="764">
          <cell r="K764">
            <v>128</v>
          </cell>
          <cell r="T764">
            <v>38353</v>
          </cell>
          <cell r="U764">
            <v>38534</v>
          </cell>
          <cell r="V764">
            <v>38687</v>
          </cell>
          <cell r="W764">
            <v>38687</v>
          </cell>
        </row>
        <row r="765">
          <cell r="K765">
            <v>360</v>
          </cell>
          <cell r="T765">
            <v>38353</v>
          </cell>
          <cell r="U765">
            <v>38534</v>
          </cell>
          <cell r="V765">
            <v>38687</v>
          </cell>
          <cell r="W765">
            <v>38687</v>
          </cell>
        </row>
        <row r="766">
          <cell r="K766">
            <v>218.22</v>
          </cell>
          <cell r="T766">
            <v>38353</v>
          </cell>
          <cell r="U766">
            <v>38534</v>
          </cell>
          <cell r="V766">
            <v>38687</v>
          </cell>
          <cell r="W766">
            <v>38687</v>
          </cell>
        </row>
        <row r="767">
          <cell r="K767">
            <v>29.2</v>
          </cell>
          <cell r="T767">
            <v>38353</v>
          </cell>
          <cell r="U767">
            <v>38534</v>
          </cell>
          <cell r="V767">
            <v>38687</v>
          </cell>
          <cell r="W767">
            <v>38687</v>
          </cell>
        </row>
        <row r="768">
          <cell r="K768">
            <v>20.8</v>
          </cell>
          <cell r="T768">
            <v>38353</v>
          </cell>
          <cell r="U768">
            <v>38534</v>
          </cell>
          <cell r="V768">
            <v>38687</v>
          </cell>
          <cell r="W768">
            <v>38687</v>
          </cell>
        </row>
        <row r="769">
          <cell r="K769">
            <v>5</v>
          </cell>
          <cell r="T769">
            <v>38353</v>
          </cell>
          <cell r="U769">
            <v>38534</v>
          </cell>
          <cell r="V769">
            <v>38687</v>
          </cell>
          <cell r="W769">
            <v>38687</v>
          </cell>
        </row>
        <row r="770">
          <cell r="K770">
            <v>2.2000000000000002</v>
          </cell>
          <cell r="T770">
            <v>38353</v>
          </cell>
          <cell r="U770">
            <v>38534</v>
          </cell>
          <cell r="V770">
            <v>38687</v>
          </cell>
          <cell r="W770">
            <v>38687</v>
          </cell>
        </row>
        <row r="771">
          <cell r="K771">
            <v>400</v>
          </cell>
          <cell r="T771">
            <v>38353</v>
          </cell>
          <cell r="U771">
            <v>38534</v>
          </cell>
          <cell r="V771">
            <v>38687</v>
          </cell>
          <cell r="W771">
            <v>38687</v>
          </cell>
        </row>
        <row r="772">
          <cell r="T772">
            <v>38353</v>
          </cell>
          <cell r="U772">
            <v>38534</v>
          </cell>
          <cell r="V772">
            <v>38687</v>
          </cell>
          <cell r="W772">
            <v>38687</v>
          </cell>
        </row>
        <row r="773">
          <cell r="K773">
            <v>150</v>
          </cell>
          <cell r="T773">
            <v>38353</v>
          </cell>
          <cell r="U773">
            <v>38534</v>
          </cell>
          <cell r="V773">
            <v>38687</v>
          </cell>
          <cell r="W773">
            <v>38687</v>
          </cell>
        </row>
        <row r="774">
          <cell r="K774">
            <v>141.4</v>
          </cell>
          <cell r="T774">
            <v>38353</v>
          </cell>
          <cell r="U774">
            <v>38534</v>
          </cell>
          <cell r="V774">
            <v>38687</v>
          </cell>
          <cell r="W774">
            <v>38687</v>
          </cell>
        </row>
        <row r="775">
          <cell r="K775">
            <v>0</v>
          </cell>
          <cell r="T775">
            <v>38353</v>
          </cell>
          <cell r="U775">
            <v>38534</v>
          </cell>
          <cell r="V775">
            <v>38687</v>
          </cell>
          <cell r="W775">
            <v>38687</v>
          </cell>
        </row>
        <row r="776">
          <cell r="K776">
            <v>365</v>
          </cell>
          <cell r="T776">
            <v>38353</v>
          </cell>
          <cell r="U776">
            <v>38534</v>
          </cell>
          <cell r="V776">
            <v>38687</v>
          </cell>
          <cell r="W776">
            <v>38687</v>
          </cell>
        </row>
        <row r="777">
          <cell r="K777">
            <v>0</v>
          </cell>
          <cell r="T777">
            <v>38353</v>
          </cell>
          <cell r="U777">
            <v>38534</v>
          </cell>
          <cell r="V777">
            <v>38687</v>
          </cell>
          <cell r="W777">
            <v>38687</v>
          </cell>
        </row>
        <row r="778">
          <cell r="K778">
            <v>160</v>
          </cell>
          <cell r="T778">
            <v>38353</v>
          </cell>
          <cell r="U778">
            <v>38534</v>
          </cell>
          <cell r="V778">
            <v>38687</v>
          </cell>
          <cell r="W778">
            <v>38687</v>
          </cell>
        </row>
        <row r="779">
          <cell r="K779">
            <v>0</v>
          </cell>
          <cell r="T779">
            <v>38353</v>
          </cell>
          <cell r="U779">
            <v>38534</v>
          </cell>
          <cell r="V779">
            <v>38687</v>
          </cell>
          <cell r="W779">
            <v>38687</v>
          </cell>
        </row>
        <row r="780">
          <cell r="K780">
            <v>3</v>
          </cell>
          <cell r="T780">
            <v>38626</v>
          </cell>
          <cell r="U780">
            <v>38596</v>
          </cell>
          <cell r="V780">
            <v>38687</v>
          </cell>
          <cell r="W780">
            <v>38697</v>
          </cell>
        </row>
        <row r="781">
          <cell r="K781">
            <v>13.167999999999999</v>
          </cell>
          <cell r="T781">
            <v>38657</v>
          </cell>
          <cell r="U781">
            <v>38657</v>
          </cell>
          <cell r="V781">
            <v>38749</v>
          </cell>
          <cell r="W781">
            <v>38749</v>
          </cell>
        </row>
        <row r="782">
          <cell r="K782">
            <v>54</v>
          </cell>
          <cell r="T782">
            <v>38687</v>
          </cell>
          <cell r="U782">
            <v>38657</v>
          </cell>
          <cell r="V782">
            <v>38749</v>
          </cell>
          <cell r="W782">
            <v>38718</v>
          </cell>
        </row>
        <row r="783">
          <cell r="K783">
            <v>19</v>
          </cell>
          <cell r="T783">
            <v>38687</v>
          </cell>
          <cell r="U783">
            <v>38657</v>
          </cell>
          <cell r="V783">
            <v>38869</v>
          </cell>
          <cell r="W783">
            <v>38869</v>
          </cell>
        </row>
        <row r="784">
          <cell r="K784">
            <v>1.1000000000000001</v>
          </cell>
          <cell r="T784">
            <v>38626</v>
          </cell>
          <cell r="U784">
            <v>38626</v>
          </cell>
          <cell r="V784">
            <v>38777</v>
          </cell>
          <cell r="W784">
            <v>38777</v>
          </cell>
        </row>
        <row r="785">
          <cell r="K785">
            <v>0.5</v>
          </cell>
          <cell r="T785">
            <v>38657</v>
          </cell>
          <cell r="U785">
            <v>38657</v>
          </cell>
          <cell r="V785">
            <v>38749</v>
          </cell>
          <cell r="W785">
            <v>38718</v>
          </cell>
        </row>
        <row r="786">
          <cell r="K786">
            <v>5</v>
          </cell>
          <cell r="T786">
            <v>38749</v>
          </cell>
          <cell r="U786">
            <v>38749</v>
          </cell>
          <cell r="V786">
            <v>38777</v>
          </cell>
          <cell r="W786">
            <v>38777</v>
          </cell>
        </row>
        <row r="787">
          <cell r="K787">
            <v>1.2</v>
          </cell>
          <cell r="T787">
            <v>38687</v>
          </cell>
          <cell r="U787">
            <v>38657</v>
          </cell>
          <cell r="V787">
            <v>38749</v>
          </cell>
          <cell r="W787">
            <v>38718</v>
          </cell>
        </row>
        <row r="788">
          <cell r="K788">
            <v>1.45</v>
          </cell>
          <cell r="T788">
            <v>38657</v>
          </cell>
          <cell r="U788">
            <v>38687</v>
          </cell>
          <cell r="V788">
            <v>38808</v>
          </cell>
          <cell r="W788">
            <v>38808</v>
          </cell>
        </row>
        <row r="789">
          <cell r="K789">
            <v>2.7</v>
          </cell>
          <cell r="T789">
            <v>38718</v>
          </cell>
          <cell r="U789">
            <v>38718</v>
          </cell>
          <cell r="V789">
            <v>38808</v>
          </cell>
          <cell r="W789">
            <v>38808</v>
          </cell>
        </row>
        <row r="790">
          <cell r="K790">
            <v>2</v>
          </cell>
          <cell r="T790">
            <v>38718</v>
          </cell>
          <cell r="U790">
            <v>38718</v>
          </cell>
          <cell r="V790">
            <v>38777</v>
          </cell>
          <cell r="W790">
            <v>38808</v>
          </cell>
        </row>
        <row r="791">
          <cell r="K791">
            <v>5.16</v>
          </cell>
          <cell r="T791">
            <v>38687</v>
          </cell>
          <cell r="U791">
            <v>38687</v>
          </cell>
          <cell r="V791">
            <v>38808</v>
          </cell>
          <cell r="W791">
            <v>38808</v>
          </cell>
        </row>
        <row r="792">
          <cell r="K792">
            <v>7</v>
          </cell>
          <cell r="T792">
            <v>38718</v>
          </cell>
          <cell r="U792">
            <v>38687</v>
          </cell>
          <cell r="V792">
            <v>38808</v>
          </cell>
          <cell r="W792">
            <v>38808</v>
          </cell>
        </row>
        <row r="793">
          <cell r="K793">
            <v>0</v>
          </cell>
        </row>
        <row r="794">
          <cell r="K794">
            <v>18.149999999999999</v>
          </cell>
          <cell r="T794">
            <v>38991</v>
          </cell>
          <cell r="V794">
            <v>39022</v>
          </cell>
        </row>
        <row r="795">
          <cell r="K795">
            <v>11.85</v>
          </cell>
          <cell r="T795">
            <v>38869</v>
          </cell>
          <cell r="U795">
            <v>38869</v>
          </cell>
          <cell r="V795">
            <v>38899</v>
          </cell>
          <cell r="W795">
            <v>38991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Tmodifs"/>
      <sheetName val="Tmodifcriteres"/>
      <sheetName val="TmodifProduits"/>
      <sheetName val="Tcriteres"/>
      <sheetName val="TassocModif"/>
      <sheetName val="exportTpieces"/>
      <sheetName val="Tmodifcaei"/>
      <sheetName val="exportTreperes"/>
      <sheetName val="Tutilisate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0"/>
      <sheetName val="740"/>
      <sheetName val="741"/>
      <sheetName val="750 &amp; 879"/>
      <sheetName val="ANA"/>
    </sheetNames>
    <sheetDataSet>
      <sheetData sheetId="0"/>
      <sheetData sheetId="1"/>
      <sheetData sheetId="2"/>
      <sheetData sheetId="3"/>
      <sheetData sheetId="4" refreshError="1">
        <row r="1">
          <cell r="A1">
            <v>89427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"/>
    </sheetNames>
    <definedNames>
      <definedName name="İptal"/>
      <definedName name="Tablo_Birleştir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MENS"/>
      <sheetName val="EFFMOI"/>
      <sheetName val="EFFMOD"/>
      <sheetName val="HSUPMENS"/>
      <sheetName val="HSUPMOI"/>
      <sheetName val="HSMOD"/>
      <sheetName val="FORM MENS&amp;MOI"/>
      <sheetName val="FORMMOD"/>
      <sheetName val="TAUX DE SAL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LAR"/>
      <sheetName val="PERF"/>
      <sheetName val="PRES-Top 10"/>
      <sheetName val="Tekrarlayanlar"/>
      <sheetName val="Tekrarlayan Arızalar"/>
      <sheetName val="PR"/>
      <sheetName val="Pres"/>
      <sheetName val="Module1"/>
    </sheetNames>
    <sheetDataSet>
      <sheetData sheetId="0" refreshError="1">
        <row r="1">
          <cell r="A1">
            <v>1</v>
          </cell>
          <cell r="B1" t="str">
            <v>Atölye arıza çalışmaları</v>
          </cell>
        </row>
        <row r="2">
          <cell r="A2">
            <v>2</v>
          </cell>
          <cell r="B2" t="str">
            <v>Genel revizyon</v>
          </cell>
        </row>
        <row r="3">
          <cell r="A3">
            <v>3</v>
          </cell>
          <cell r="B3" t="str">
            <v>Kısmi revizyon</v>
          </cell>
        </row>
        <row r="4">
          <cell r="A4">
            <v>4</v>
          </cell>
          <cell r="B4" t="str">
            <v>Periyodik bakımlar</v>
          </cell>
        </row>
        <row r="5">
          <cell r="A5">
            <v>5</v>
          </cell>
          <cell r="B5" t="str">
            <v>İmalat metod çalışmaları</v>
          </cell>
        </row>
        <row r="6">
          <cell r="A6">
            <v>6</v>
          </cell>
          <cell r="B6" t="str">
            <v>Operatör hatası</v>
          </cell>
        </row>
        <row r="7">
          <cell r="A7">
            <v>8</v>
          </cell>
          <cell r="B7" t="str">
            <v>Hortum arızası</v>
          </cell>
        </row>
        <row r="8">
          <cell r="A8">
            <v>9</v>
          </cell>
          <cell r="B8" t="str">
            <v>Yağlama arızası</v>
          </cell>
        </row>
        <row r="9">
          <cell r="A9">
            <v>10</v>
          </cell>
          <cell r="B9" t="str">
            <v>Elektronik arıza</v>
          </cell>
        </row>
        <row r="10">
          <cell r="A10">
            <v>11</v>
          </cell>
          <cell r="B10" t="str">
            <v>Ölçüm kontrol elamanı</v>
          </cell>
        </row>
        <row r="11">
          <cell r="A11">
            <v>13</v>
          </cell>
          <cell r="B11" t="str">
            <v>Manuel caraskal arızaları</v>
          </cell>
        </row>
        <row r="12">
          <cell r="A12">
            <v>14</v>
          </cell>
          <cell r="B12" t="str">
            <v>Sızdırmazlık elemanı arızası</v>
          </cell>
        </row>
        <row r="13">
          <cell r="A13">
            <v>15</v>
          </cell>
          <cell r="B13" t="str">
            <v>Fittings bağlantı elamanı</v>
          </cell>
        </row>
        <row r="14">
          <cell r="A14">
            <v>16</v>
          </cell>
          <cell r="B14" t="str">
            <v>Metodik hata</v>
          </cell>
        </row>
        <row r="15">
          <cell r="A15">
            <v>18</v>
          </cell>
          <cell r="B15" t="str">
            <v>Aşırı yük (Mekanik)</v>
          </cell>
        </row>
        <row r="16">
          <cell r="A16">
            <v>19</v>
          </cell>
          <cell r="B16" t="str">
            <v>Demaraj müdahaleleri</v>
          </cell>
        </row>
        <row r="17">
          <cell r="A17">
            <v>20</v>
          </cell>
          <cell r="B17" t="str">
            <v>PLC-CNC-ROBOT elektronik kart arızası</v>
          </cell>
        </row>
        <row r="18">
          <cell r="A18">
            <v>21</v>
          </cell>
          <cell r="B18" t="str">
            <v>Dedektörsviç,fotosel,kaptör arızası</v>
          </cell>
        </row>
        <row r="19">
          <cell r="A19">
            <v>22</v>
          </cell>
          <cell r="B19" t="str">
            <v>PLC-CNC-ROBOT proğram hatası</v>
          </cell>
        </row>
        <row r="20">
          <cell r="A20">
            <v>23</v>
          </cell>
          <cell r="B20" t="str">
            <v>Varyatör (Sürücü) arızası</v>
          </cell>
        </row>
        <row r="21">
          <cell r="A21">
            <v>24</v>
          </cell>
          <cell r="B21" t="str">
            <v>Eksen arızaları</v>
          </cell>
        </row>
        <row r="22">
          <cell r="A22">
            <v>25</v>
          </cell>
          <cell r="B22" t="str">
            <v>Eksen kart arızası</v>
          </cell>
        </row>
        <row r="23">
          <cell r="A23">
            <v>26</v>
          </cell>
          <cell r="B23" t="str">
            <v>Tesis bilgisayar arızası</v>
          </cell>
        </row>
        <row r="24">
          <cell r="A24">
            <v>27</v>
          </cell>
          <cell r="B24" t="str">
            <v>Kodör arızası (otomasyon)</v>
          </cell>
        </row>
        <row r="25">
          <cell r="A25">
            <v>28</v>
          </cell>
          <cell r="B25" t="str">
            <v>Pres otomasyon spesifik elektrik arızaları</v>
          </cell>
        </row>
        <row r="26">
          <cell r="A26">
            <v>29</v>
          </cell>
          <cell r="B26" t="str">
            <v>Pres otomasyon makina elektrik arızaları</v>
          </cell>
        </row>
        <row r="27">
          <cell r="A27">
            <v>30</v>
          </cell>
          <cell r="B27" t="str">
            <v>Besleme devreleri</v>
          </cell>
        </row>
        <row r="28">
          <cell r="A28">
            <v>31</v>
          </cell>
          <cell r="B28" t="str">
            <v>Güç devresi</v>
          </cell>
        </row>
        <row r="29">
          <cell r="A29">
            <v>32</v>
          </cell>
          <cell r="B29" t="str">
            <v>Kumanda devresi</v>
          </cell>
        </row>
        <row r="30">
          <cell r="A30">
            <v>33</v>
          </cell>
          <cell r="B30" t="str">
            <v>Elektrik motor</v>
          </cell>
        </row>
        <row r="31">
          <cell r="A31">
            <v>34</v>
          </cell>
          <cell r="B31" t="str">
            <v>Elektrik kabloları</v>
          </cell>
        </row>
        <row r="32">
          <cell r="A32">
            <v>35</v>
          </cell>
          <cell r="B32" t="str">
            <v>Elektrik bağlantı elemanları (Soket,klemens)</v>
          </cell>
        </row>
        <row r="33">
          <cell r="A33">
            <v>36</v>
          </cell>
          <cell r="B33" t="str">
            <v>Sigorta-Termik arızaları</v>
          </cell>
        </row>
        <row r="34">
          <cell r="A34">
            <v>37</v>
          </cell>
          <cell r="B34" t="str">
            <v>Otomasyon termik hatası</v>
          </cell>
        </row>
        <row r="35">
          <cell r="A35">
            <v>38</v>
          </cell>
          <cell r="B35" t="str">
            <v>Modernizasyon</v>
          </cell>
        </row>
        <row r="36">
          <cell r="A36">
            <v>39</v>
          </cell>
          <cell r="B36" t="str">
            <v>Otomasyon elektrik bağlantı elemanları</v>
          </cell>
        </row>
        <row r="37">
          <cell r="A37">
            <v>40</v>
          </cell>
          <cell r="B37" t="str">
            <v>Kayış</v>
          </cell>
        </row>
        <row r="38">
          <cell r="A38">
            <v>41</v>
          </cell>
          <cell r="B38" t="str">
            <v>Kasnak</v>
          </cell>
        </row>
        <row r="39">
          <cell r="A39">
            <v>42</v>
          </cell>
          <cell r="B39" t="str">
            <v>Kaplin</v>
          </cell>
        </row>
        <row r="40">
          <cell r="A40">
            <v>43</v>
          </cell>
          <cell r="B40" t="str">
            <v>Fren-Balata</v>
          </cell>
        </row>
        <row r="41">
          <cell r="A41">
            <v>44</v>
          </cell>
          <cell r="B41" t="str">
            <v>Aktarma zincirleri</v>
          </cell>
        </row>
        <row r="42">
          <cell r="A42">
            <v>45</v>
          </cell>
          <cell r="B42" t="str">
            <v>Rulo tekerlek aşınma</v>
          </cell>
        </row>
        <row r="43">
          <cell r="A43">
            <v>46</v>
          </cell>
          <cell r="B43" t="str">
            <v>Redüktör</v>
          </cell>
        </row>
        <row r="44">
          <cell r="A44">
            <v>47</v>
          </cell>
          <cell r="B44" t="str">
            <v>Rulman yatak</v>
          </cell>
        </row>
        <row r="45">
          <cell r="A45">
            <v>48</v>
          </cell>
          <cell r="B45" t="str">
            <v>Bağlantı elamanları</v>
          </cell>
        </row>
        <row r="46">
          <cell r="A46">
            <v>51</v>
          </cell>
          <cell r="B46" t="str">
            <v>Pres otomasyon sipesifik mekanik arızaları</v>
          </cell>
        </row>
        <row r="47">
          <cell r="A47">
            <v>52</v>
          </cell>
          <cell r="B47" t="str">
            <v>Pres otomasyon makina mekanik arızaları</v>
          </cell>
        </row>
        <row r="48">
          <cell r="A48">
            <v>53</v>
          </cell>
          <cell r="B48" t="str">
            <v>Pres otomasyon makina pnömatik arızaları</v>
          </cell>
        </row>
        <row r="49">
          <cell r="A49">
            <v>55</v>
          </cell>
          <cell r="B49" t="str">
            <v>Şartlandırıcı(Filitre,yağlayıcı,regülatör)</v>
          </cell>
        </row>
        <row r="50">
          <cell r="A50">
            <v>56</v>
          </cell>
          <cell r="B50" t="str">
            <v>Genel pnomatik arızası</v>
          </cell>
        </row>
        <row r="51">
          <cell r="A51">
            <v>57</v>
          </cell>
          <cell r="B51" t="str">
            <v>Elektrovana arızası</v>
          </cell>
        </row>
        <row r="52">
          <cell r="A52">
            <v>58</v>
          </cell>
          <cell r="B52" t="str">
            <v>Pnömovana arızası</v>
          </cell>
        </row>
        <row r="53">
          <cell r="A53">
            <v>59</v>
          </cell>
          <cell r="B53" t="str">
            <v>Pnömatik silindir + mekanik bağlantı</v>
          </cell>
        </row>
        <row r="54">
          <cell r="A54">
            <v>60</v>
          </cell>
          <cell r="B54" t="str">
            <v>Kalıp montaj hatası</v>
          </cell>
        </row>
        <row r="55">
          <cell r="A55">
            <v>61</v>
          </cell>
          <cell r="B55" t="str">
            <v>Kam kutusu ve elektrik ayarı</v>
          </cell>
        </row>
        <row r="56">
          <cell r="A56">
            <v>62</v>
          </cell>
          <cell r="B56" t="str">
            <v>Yastık arızası</v>
          </cell>
        </row>
        <row r="57">
          <cell r="A57">
            <v>63</v>
          </cell>
          <cell r="B57" t="str">
            <v>Kalıp ve tabla bağlama hatası</v>
          </cell>
        </row>
        <row r="58">
          <cell r="A58">
            <v>64</v>
          </cell>
          <cell r="B58" t="str">
            <v>Kavrama-fren ayarı ve kafa kaçırması</v>
          </cell>
        </row>
        <row r="59">
          <cell r="A59">
            <v>65</v>
          </cell>
          <cell r="B59" t="str">
            <v>Kavrama arızası (Elektrik)</v>
          </cell>
        </row>
        <row r="60">
          <cell r="A60">
            <v>66</v>
          </cell>
          <cell r="B60" t="str">
            <v>Parça çıkarıcı arızaları</v>
          </cell>
        </row>
        <row r="61">
          <cell r="A61">
            <v>67</v>
          </cell>
          <cell r="B61" t="str">
            <v>Hareketli tabla (PMR) arızası</v>
          </cell>
        </row>
        <row r="62">
          <cell r="A62">
            <v>68</v>
          </cell>
          <cell r="B62" t="str">
            <v>Emniyet sütunları ve kapıları</v>
          </cell>
        </row>
        <row r="63">
          <cell r="A63">
            <v>69</v>
          </cell>
          <cell r="B63" t="str">
            <v>Dengeleme arızaları</v>
          </cell>
        </row>
        <row r="64">
          <cell r="A64">
            <v>70</v>
          </cell>
          <cell r="B64" t="str">
            <v>Koç kafa sıkışması</v>
          </cell>
        </row>
        <row r="65">
          <cell r="A65">
            <v>71</v>
          </cell>
          <cell r="B65" t="str">
            <v>İzalasyon arızası</v>
          </cell>
        </row>
        <row r="66">
          <cell r="A66">
            <v>72</v>
          </cell>
          <cell r="B66" t="str">
            <v>D.K.K arızası</v>
          </cell>
        </row>
        <row r="67">
          <cell r="A67">
            <v>73</v>
          </cell>
          <cell r="B67" t="str">
            <v>Kalıp montaj aşırı yük hatası</v>
          </cell>
        </row>
        <row r="68">
          <cell r="A68">
            <v>74</v>
          </cell>
          <cell r="B68" t="str">
            <v>Kalıp montaj termik hatası</v>
          </cell>
        </row>
        <row r="69">
          <cell r="A69">
            <v>75</v>
          </cell>
          <cell r="B69" t="str">
            <v>Hidrolik pompa arızası</v>
          </cell>
        </row>
        <row r="70">
          <cell r="A70">
            <v>76</v>
          </cell>
          <cell r="B70" t="str">
            <v>Hidrolik valf arızası</v>
          </cell>
        </row>
        <row r="71">
          <cell r="A71">
            <v>77</v>
          </cell>
          <cell r="B71" t="str">
            <v>Genel hidrolik arızası</v>
          </cell>
        </row>
        <row r="72">
          <cell r="A72">
            <v>78</v>
          </cell>
          <cell r="B72" t="str">
            <v>Hidrolik silindir + mekanik bağlantı</v>
          </cell>
        </row>
        <row r="73">
          <cell r="A73">
            <v>79</v>
          </cell>
          <cell r="B73" t="str">
            <v>Dişli arızaları</v>
          </cell>
        </row>
        <row r="74">
          <cell r="A74">
            <v>85</v>
          </cell>
          <cell r="B74" t="str">
            <v>Sabah tesisleri devreye alma</v>
          </cell>
        </row>
        <row r="75">
          <cell r="A75">
            <v>86</v>
          </cell>
          <cell r="B75" t="str">
            <v>Elektrik kesintisi ve dalgalanmalar</v>
          </cell>
        </row>
        <row r="76">
          <cell r="A76">
            <v>88</v>
          </cell>
          <cell r="B76" t="str">
            <v>Kaynak işlemleri</v>
          </cell>
        </row>
        <row r="77">
          <cell r="A77">
            <v>99</v>
          </cell>
          <cell r="B77" t="str">
            <v>Kodlanamayan arızalar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84 ORG. (FR) 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_MEC"/>
      <sheetName val="Feuil1"/>
      <sheetName val="Graph1"/>
      <sheetName val="Graphes"/>
      <sheetName val="Montée en cadence J77"/>
      <sheetName val="Construction MeC J77"/>
      <sheetName val="MeC J77"/>
      <sheetName val="Graph2"/>
      <sheetName val="Synthèse hypothès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Données_X90"/>
      <sheetName val="ListePièces"/>
      <sheetName val="Calendrier"/>
      <sheetName val="Journal"/>
      <sheetName val="Paramètres"/>
    </sheetNames>
    <sheetDataSet>
      <sheetData sheetId="0" refreshError="1">
        <row r="12">
          <cell r="I12" t="str">
            <v>N07_06S49</v>
          </cell>
        </row>
        <row r="15">
          <cell r="I15" t="str">
            <v>Pitesti</v>
          </cell>
        </row>
      </sheetData>
      <sheetData sheetId="1"/>
      <sheetData sheetId="2"/>
      <sheetData sheetId="3"/>
      <sheetData sheetId="4"/>
      <sheetData sheetId="5" refreshError="1">
        <row r="2">
          <cell r="AG2" t="str">
            <v>\\f-horus\data7\P-Modifspartrain\LPI\LPIexcel\AccesDonnees_LPI\Purge.xls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isation"/>
      <sheetName val="Données_X84"/>
      <sheetName val="A lire "/>
      <sheetName val="ListePieces_DPA"/>
      <sheetName val="ListePieces_X06"/>
      <sheetName val="ListePieces_X65"/>
      <sheetName val="ListePieces_X70"/>
      <sheetName val="ListePieces_X73_81"/>
      <sheetName val="ListePieces_X74"/>
      <sheetName val="ListePieces_X76"/>
      <sheetName val="ListePieces_X77"/>
      <sheetName val="ListePieces_X83"/>
      <sheetName val="ListePieces_X84"/>
      <sheetName val="ListePieces_X90"/>
      <sheetName val="paramètres"/>
      <sheetName val="variables"/>
      <sheetName val="Journal"/>
      <sheetName val="Donnees_X06"/>
      <sheetName val="Donnees_X65"/>
      <sheetName val="Donnees_X70"/>
      <sheetName val="Donnees_X73_81"/>
      <sheetName val="Donnees_X74"/>
      <sheetName val="Donnees_X76"/>
      <sheetName val="Donnees_X77"/>
      <sheetName val="Donnees_X83"/>
      <sheetName val="Donnees_X84"/>
      <sheetName val="Donnees_X90"/>
      <sheetName val="Outil_LPI_v02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"/>
      <sheetName val="CALC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84 ORG. (FR) 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Tmodifs"/>
      <sheetName val="Tmodifcriteres"/>
      <sheetName val="TmodifProduits"/>
      <sheetName val="Tcriteres"/>
      <sheetName val="TassocModif"/>
      <sheetName val="exportTpieces"/>
      <sheetName val="Tmodifcaei"/>
      <sheetName val="exportTreperes"/>
      <sheetName val="Tutilisate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84"/>
      <sheetName val="BRÜT3M"/>
      <sheetName val="PROBLEMES"/>
      <sheetName val="GFS 1"/>
      <sheetName val="GFS 2"/>
      <sheetName val="GFS 3"/>
      <sheetName val="GFS 4"/>
      <sheetName val="GFS 5"/>
      <sheetName val="GFS 6"/>
      <sheetName val="GFS 7"/>
      <sheetName val="GFS 8"/>
      <sheetName val="GFS 9"/>
      <sheetName val="GFS 10"/>
      <sheetName val="GFS 11"/>
      <sheetName val="GFS 12"/>
    </sheetNames>
    <sheetDataSet>
      <sheetData sheetId="0" refreshError="1"/>
      <sheetData sheetId="1" refreshError="1"/>
      <sheetData sheetId="2" refreshError="1">
        <row r="128">
          <cell r="A128" t="str">
            <v>PARETO DES PROBLEMES</v>
          </cell>
          <cell r="D128" t="str">
            <v>MOYEN 15/09/2003-15/02/2004</v>
          </cell>
        </row>
        <row r="129">
          <cell r="A129" t="str">
            <v>GFS 10</v>
          </cell>
          <cell r="D129" t="str">
            <v>PLAN D'ACTION</v>
          </cell>
          <cell r="E129" t="str">
            <v>DELAI</v>
          </cell>
        </row>
        <row r="130">
          <cell r="A130" t="str">
            <v xml:space="preserve">ELEMENT </v>
          </cell>
          <cell r="B130" t="str">
            <v>INCIDENT</v>
          </cell>
          <cell r="C130" t="str">
            <v>AVES</v>
          </cell>
        </row>
        <row r="131">
          <cell r="A131" t="str">
            <v>2120 - RAPPORT MARCHE ARRIERE (BVM)</v>
          </cell>
          <cell r="B131" t="str">
            <v>8030 - CRAQUEMENT</v>
          </cell>
          <cell r="C131">
            <v>2.7777777777777776E-2</v>
          </cell>
        </row>
        <row r="132">
          <cell r="A132" t="str">
            <v>2121 - RAPPORT PREMIERE VITESSE (BVM)</v>
          </cell>
          <cell r="B132" t="str">
            <v>3010 - ACCROCHE</v>
          </cell>
          <cell r="C132">
            <v>3.0864197530864196E-3</v>
          </cell>
        </row>
        <row r="133">
          <cell r="A133" t="str">
            <v>2121 - RAPPORT PREMIERE VITESSE (BVM)</v>
          </cell>
          <cell r="B133" t="str">
            <v>6350 - MAUVAISE MONTEE DES VITESSES A FROID</v>
          </cell>
          <cell r="C133">
            <v>3.0864197530864196E-3</v>
          </cell>
        </row>
        <row r="135">
          <cell r="A135" t="str">
            <v>SOUS TOTAL</v>
          </cell>
        </row>
        <row r="137">
          <cell r="A137" t="str">
            <v>RESULTAT GLOBAL DU GFS MOYEN 15/09/2003-15/02/2004</v>
          </cell>
          <cell r="C137">
            <v>4.0123456790123455E-2</v>
          </cell>
        </row>
        <row r="138">
          <cell r="A138" t="str">
            <v>OBJECTIF 2004 AVES DU GFS</v>
          </cell>
          <cell r="C138">
            <v>1.8696857777317548E-2</v>
          </cell>
          <cell r="D138">
            <v>10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25"/>
      <sheetName val="S.26"/>
      <sheetName val="S.27"/>
      <sheetName val="S.28"/>
      <sheetName val="S.29"/>
      <sheetName val="S.30"/>
      <sheetName val="S.35"/>
      <sheetName val="S.36"/>
      <sheetName val="S.37"/>
      <sheetName val="S.38"/>
      <sheetName val="S.39"/>
      <sheetName val="S.40"/>
      <sheetName val="S.41"/>
      <sheetName val="S.42"/>
      <sheetName val="S.43"/>
      <sheetName val="S.44"/>
      <sheetName val="S.45"/>
      <sheetName val="S.46"/>
      <sheetName val="S.47"/>
      <sheetName val="S.48-49"/>
      <sheetName val="S.50"/>
      <sheetName val="S.51"/>
      <sheetName val="S.52"/>
      <sheetName val="S.53"/>
      <sheetName val="GrafHIN"/>
      <sheetName val="GrafSIE"/>
      <sheetName val="GrafSEC"/>
      <sheetName val="Sheet1"/>
    </sheetNames>
    <sheetDataSet>
      <sheetData sheetId="0" refreshError="1"/>
      <sheetData sheetId="1" refreshError="1">
        <row r="10">
          <cell r="A10" t="str">
            <v>SURUCU HAVA YASTIGI.</v>
          </cell>
          <cell r="B10" t="str">
            <v>KOTU KLIPSLENMIS</v>
          </cell>
          <cell r="C10">
            <v>11</v>
          </cell>
          <cell r="D10">
            <v>1.131687242798354</v>
          </cell>
          <cell r="E10">
            <v>62</v>
          </cell>
          <cell r="F10" t="str">
            <v>A</v>
          </cell>
        </row>
        <row r="11">
          <cell r="A11" t="str">
            <v>SURUCU HAVA YASTIGI.</v>
          </cell>
          <cell r="B11" t="str">
            <v>OTURMUYOR</v>
          </cell>
          <cell r="C11">
            <v>5</v>
          </cell>
          <cell r="D11">
            <v>0.51440329218106995</v>
          </cell>
          <cell r="E11">
            <v>22</v>
          </cell>
          <cell r="F11" t="str">
            <v>A</v>
          </cell>
        </row>
        <row r="12">
          <cell r="A12" t="str">
            <v>SURUCU HAVA YASTIGI.</v>
          </cell>
          <cell r="B12" t="str">
            <v>LEKELI</v>
          </cell>
          <cell r="C12">
            <v>2</v>
          </cell>
          <cell r="D12">
            <v>0.20576131687242799</v>
          </cell>
          <cell r="E12">
            <v>6</v>
          </cell>
          <cell r="F12" t="str">
            <v>A</v>
          </cell>
        </row>
        <row r="13">
          <cell r="A13" t="str">
            <v>SURUCU HAVA YASTIGI.</v>
          </cell>
          <cell r="B13" t="str">
            <v>DEFORME</v>
          </cell>
          <cell r="C13">
            <v>1</v>
          </cell>
          <cell r="D13">
            <v>0.102880658436214</v>
          </cell>
          <cell r="E13">
            <v>10</v>
          </cell>
          <cell r="F13" t="str">
            <v>A</v>
          </cell>
        </row>
        <row r="14">
          <cell r="A14" t="str">
            <v>KUSTAD GIYDIRME SAG</v>
          </cell>
          <cell r="B14" t="str">
            <v>KOTU KLIPSLENMIS</v>
          </cell>
          <cell r="C14">
            <v>1</v>
          </cell>
          <cell r="D14">
            <v>0.102880658436214</v>
          </cell>
          <cell r="E14">
            <v>2</v>
          </cell>
          <cell r="F14" t="str">
            <v>E</v>
          </cell>
        </row>
        <row r="15">
          <cell r="A15" t="str">
            <v>KUSTAD GIYDIRME SAG</v>
          </cell>
          <cell r="B15" t="str">
            <v>OTURMUYOR</v>
          </cell>
          <cell r="C15">
            <v>1</v>
          </cell>
          <cell r="D15">
            <v>0.102880658436214</v>
          </cell>
          <cell r="E15">
            <v>5</v>
          </cell>
          <cell r="F15" t="str">
            <v>E</v>
          </cell>
        </row>
        <row r="16">
          <cell r="A16" t="str">
            <v>KUSTAD GIYDIRME SOL</v>
          </cell>
          <cell r="B16" t="str">
            <v>OTURMUYOR</v>
          </cell>
          <cell r="C16">
            <v>1</v>
          </cell>
          <cell r="D16">
            <v>0.102880658436214</v>
          </cell>
          <cell r="E16">
            <v>5</v>
          </cell>
          <cell r="F16" t="str">
            <v>E</v>
          </cell>
        </row>
        <row r="17">
          <cell r="A17" t="str">
            <v>MARSPIYEL SAG GIYDIRME</v>
          </cell>
          <cell r="B17" t="str">
            <v>KOTU KLIPSLENMIS</v>
          </cell>
          <cell r="C17">
            <v>39</v>
          </cell>
          <cell r="D17">
            <v>4.0123456790123457</v>
          </cell>
          <cell r="E17">
            <v>119</v>
          </cell>
          <cell r="F17" t="str">
            <v>E</v>
          </cell>
        </row>
        <row r="18">
          <cell r="A18" t="str">
            <v>MARSPIYEL SAG GIYDIRME</v>
          </cell>
          <cell r="B18" t="str">
            <v>GORUNUMU KOTU</v>
          </cell>
          <cell r="C18">
            <v>2</v>
          </cell>
          <cell r="D18">
            <v>0.20576131687242799</v>
          </cell>
          <cell r="E18">
            <v>9</v>
          </cell>
          <cell r="F18" t="str">
            <v>E</v>
          </cell>
        </row>
        <row r="19">
          <cell r="A19" t="str">
            <v>MARSPIYEL SAG GIYDIRME</v>
          </cell>
          <cell r="B19" t="str">
            <v>UYGUN DEGIL</v>
          </cell>
          <cell r="C19">
            <v>2</v>
          </cell>
          <cell r="D19">
            <v>0.20576131687242799</v>
          </cell>
          <cell r="E19">
            <v>10</v>
          </cell>
          <cell r="F19" t="str">
            <v>E</v>
          </cell>
        </row>
        <row r="20">
          <cell r="A20" t="str">
            <v>MARSPIYEL SAG GIYDIRME</v>
          </cell>
          <cell r="B20" t="str">
            <v>CIZIK</v>
          </cell>
          <cell r="C20">
            <v>2</v>
          </cell>
          <cell r="D20">
            <v>0.20576131687242799</v>
          </cell>
          <cell r="E20">
            <v>13</v>
          </cell>
          <cell r="F20" t="str">
            <v>E</v>
          </cell>
        </row>
        <row r="21">
          <cell r="A21" t="str">
            <v>MARSPIYEL SAG GIYDIRME</v>
          </cell>
          <cell r="B21" t="str">
            <v>DEFORME</v>
          </cell>
          <cell r="C21">
            <v>2</v>
          </cell>
          <cell r="D21">
            <v>0.20576131687242799</v>
          </cell>
          <cell r="E21">
            <v>6</v>
          </cell>
          <cell r="F21" t="str">
            <v>E</v>
          </cell>
        </row>
        <row r="22">
          <cell r="A22" t="str">
            <v>MARSPIYEL SOL GIYDIRME</v>
          </cell>
          <cell r="B22" t="str">
            <v>KOTU KLIPSLENMIS</v>
          </cell>
          <cell r="C22">
            <v>30</v>
          </cell>
          <cell r="D22">
            <v>3.0864197530864197</v>
          </cell>
          <cell r="E22">
            <v>107</v>
          </cell>
          <cell r="F22" t="str">
            <v>E</v>
          </cell>
        </row>
        <row r="23">
          <cell r="A23" t="str">
            <v>MARSPIYEL SOL GIYDIRME</v>
          </cell>
          <cell r="B23" t="str">
            <v>OTURMUYOR</v>
          </cell>
          <cell r="C23">
            <v>8</v>
          </cell>
          <cell r="D23">
            <v>0.82304526748971196</v>
          </cell>
          <cell r="E23">
            <v>32</v>
          </cell>
          <cell r="F23" t="str">
            <v>E</v>
          </cell>
        </row>
        <row r="24">
          <cell r="A24" t="str">
            <v>MARSPIYEL SOL GIYDIRME</v>
          </cell>
          <cell r="B24" t="str">
            <v>CIZIK</v>
          </cell>
          <cell r="C24">
            <v>5</v>
          </cell>
          <cell r="D24">
            <v>0.51440329218106995</v>
          </cell>
          <cell r="E24">
            <v>32</v>
          </cell>
          <cell r="F24" t="str">
            <v>E</v>
          </cell>
        </row>
        <row r="25">
          <cell r="A25" t="str">
            <v>MARSPIYEL SOL GIYDIRME</v>
          </cell>
          <cell r="B25" t="str">
            <v>LEKELI</v>
          </cell>
          <cell r="C25">
            <v>2</v>
          </cell>
          <cell r="D25">
            <v>0.20576131687242799</v>
          </cell>
          <cell r="E25">
            <v>5</v>
          </cell>
          <cell r="F25" t="str">
            <v>E</v>
          </cell>
        </row>
        <row r="26">
          <cell r="A26" t="str">
            <v>MARSPIYEL SOL GIYDIRME</v>
          </cell>
          <cell r="B26" t="str">
            <v>GORUNUMU KOTU</v>
          </cell>
          <cell r="C26">
            <v>1</v>
          </cell>
          <cell r="D26">
            <v>0.102880658436214</v>
          </cell>
          <cell r="E26">
            <v>3</v>
          </cell>
          <cell r="F26" t="str">
            <v>E</v>
          </cell>
        </row>
        <row r="27">
          <cell r="A27" t="str">
            <v>MARSPIYEL SOL GIYDIRME</v>
          </cell>
          <cell r="B27" t="str">
            <v>AGRAF HASARLI</v>
          </cell>
          <cell r="C27">
            <v>1</v>
          </cell>
          <cell r="D27">
            <v>0.102880658436214</v>
          </cell>
          <cell r="E27">
            <v>8</v>
          </cell>
          <cell r="F27" t="str">
            <v>E</v>
          </cell>
        </row>
        <row r="28">
          <cell r="A28" t="str">
            <v>MARSPIYEL SOL GIYDIRME</v>
          </cell>
          <cell r="B28" t="str">
            <v>AGRAF EKSIK</v>
          </cell>
          <cell r="C28">
            <v>1</v>
          </cell>
          <cell r="D28">
            <v>0.102880658436214</v>
          </cell>
          <cell r="E28">
            <v>6</v>
          </cell>
          <cell r="F28" t="str">
            <v>E</v>
          </cell>
        </row>
        <row r="29">
          <cell r="A29" t="str">
            <v>MARSPIYEL SOL GIYDIRME</v>
          </cell>
          <cell r="B29" t="str">
            <v>EKSIK</v>
          </cell>
          <cell r="C29">
            <v>1</v>
          </cell>
          <cell r="D29">
            <v>0.102880658436214</v>
          </cell>
          <cell r="E29">
            <v>5</v>
          </cell>
          <cell r="F29" t="str">
            <v>E</v>
          </cell>
        </row>
        <row r="30">
          <cell r="A30" t="str">
            <v>MARSPIYEL SOL GIYDIRME</v>
          </cell>
          <cell r="B30" t="str">
            <v>DEFORME</v>
          </cell>
          <cell r="C30">
            <v>1</v>
          </cell>
          <cell r="D30">
            <v>0.102880658436214</v>
          </cell>
          <cell r="E30">
            <v>8</v>
          </cell>
          <cell r="F30" t="str">
            <v>E</v>
          </cell>
        </row>
        <row r="31">
          <cell r="A31" t="str">
            <v>ORTADIR.SAGUST GIYDIRME</v>
          </cell>
          <cell r="B31" t="str">
            <v>LEKELI</v>
          </cell>
          <cell r="C31">
            <v>6</v>
          </cell>
          <cell r="D31">
            <v>0.61728395061728392</v>
          </cell>
          <cell r="E31">
            <v>13</v>
          </cell>
          <cell r="F31" t="str">
            <v>E</v>
          </cell>
        </row>
        <row r="32">
          <cell r="A32" t="str">
            <v>ORTADIR.SAGUST GIYDIRME</v>
          </cell>
          <cell r="B32" t="str">
            <v>HASARLI</v>
          </cell>
          <cell r="C32">
            <v>1</v>
          </cell>
          <cell r="D32">
            <v>0.102880658436214</v>
          </cell>
          <cell r="E32">
            <v>8</v>
          </cell>
          <cell r="F32" t="str">
            <v>E</v>
          </cell>
        </row>
        <row r="33">
          <cell r="A33" t="str">
            <v>ORTADIR.SAGUST GIYDIRME</v>
          </cell>
          <cell r="B33" t="str">
            <v>ANORMAL SES</v>
          </cell>
          <cell r="C33">
            <v>1</v>
          </cell>
          <cell r="D33">
            <v>0.102880658436214</v>
          </cell>
          <cell r="E33">
            <v>8</v>
          </cell>
          <cell r="F33" t="str">
            <v>E</v>
          </cell>
        </row>
        <row r="34">
          <cell r="A34" t="str">
            <v>ORTADIR.SOLUST GIYDIRME</v>
          </cell>
          <cell r="B34" t="str">
            <v>KOTU KLIPSLENMIS</v>
          </cell>
          <cell r="C34">
            <v>3</v>
          </cell>
          <cell r="D34">
            <v>0.30864197530864196</v>
          </cell>
          <cell r="E34">
            <v>18</v>
          </cell>
          <cell r="F34" t="str">
            <v>E</v>
          </cell>
        </row>
        <row r="35">
          <cell r="A35" t="str">
            <v>ORTADIR.SOLUST GIYDIRME</v>
          </cell>
          <cell r="B35" t="str">
            <v>GORUNUMU KOTU</v>
          </cell>
          <cell r="C35">
            <v>2</v>
          </cell>
          <cell r="D35">
            <v>0.20576131687242799</v>
          </cell>
          <cell r="E35">
            <v>7</v>
          </cell>
          <cell r="F35" t="str">
            <v>E</v>
          </cell>
        </row>
        <row r="36">
          <cell r="A36" t="str">
            <v>ORTADIR.SOLUST GIYDIRME</v>
          </cell>
          <cell r="B36" t="str">
            <v>HASARLI</v>
          </cell>
          <cell r="C36">
            <v>1</v>
          </cell>
          <cell r="D36">
            <v>0.102880658436214</v>
          </cell>
          <cell r="E36">
            <v>10</v>
          </cell>
          <cell r="F36" t="str">
            <v>E</v>
          </cell>
        </row>
        <row r="37">
          <cell r="A37" t="str">
            <v>ORTADIR.SOLUST GIYDIRME</v>
          </cell>
          <cell r="B37" t="str">
            <v>DEFORME</v>
          </cell>
          <cell r="C37">
            <v>1</v>
          </cell>
          <cell r="D37">
            <v>0.102880658436214</v>
          </cell>
          <cell r="E37">
            <v>5</v>
          </cell>
          <cell r="F37" t="str">
            <v>E</v>
          </cell>
        </row>
        <row r="38">
          <cell r="A38" t="str">
            <v>ORTADIR.SOLUST GIYDIRME</v>
          </cell>
          <cell r="B38" t="str">
            <v>LEKELI</v>
          </cell>
          <cell r="C38">
            <v>1</v>
          </cell>
          <cell r="D38">
            <v>0.102880658436214</v>
          </cell>
          <cell r="E38">
            <v>3</v>
          </cell>
          <cell r="F38" t="str">
            <v>E</v>
          </cell>
        </row>
        <row r="39">
          <cell r="A39" t="str">
            <v>ORTADIR.SOLUST GIYDIRME</v>
          </cell>
          <cell r="B39" t="str">
            <v>OTURMUYOR</v>
          </cell>
          <cell r="C39">
            <v>1</v>
          </cell>
          <cell r="D39">
            <v>0.102880658436214</v>
          </cell>
          <cell r="E39">
            <v>8</v>
          </cell>
          <cell r="F39" t="str">
            <v>E</v>
          </cell>
        </row>
        <row r="40">
          <cell r="A40" t="str">
            <v>SAG ARKA DIR.GIYDIRME</v>
          </cell>
          <cell r="B40" t="str">
            <v>KOTU KLIPSLENMIS</v>
          </cell>
          <cell r="C40">
            <v>3</v>
          </cell>
          <cell r="D40">
            <v>0.30864197530864196</v>
          </cell>
          <cell r="E40">
            <v>11</v>
          </cell>
          <cell r="F40" t="str">
            <v>E</v>
          </cell>
        </row>
        <row r="41">
          <cell r="A41" t="str">
            <v>SAG ARKA DIR.GIYDIRME</v>
          </cell>
          <cell r="B41" t="str">
            <v>OTURMUYOR</v>
          </cell>
          <cell r="C41">
            <v>3</v>
          </cell>
          <cell r="D41">
            <v>0.30864197530864196</v>
          </cell>
          <cell r="E41">
            <v>11</v>
          </cell>
          <cell r="F41" t="str">
            <v>E</v>
          </cell>
        </row>
        <row r="42">
          <cell r="A42" t="str">
            <v>SAG ARKA DIR.GIYDIRME</v>
          </cell>
          <cell r="B42" t="str">
            <v>KONTAK</v>
          </cell>
          <cell r="C42">
            <v>1</v>
          </cell>
          <cell r="D42">
            <v>0.102880658436214</v>
          </cell>
          <cell r="E42">
            <v>2</v>
          </cell>
          <cell r="F42" t="str">
            <v>E</v>
          </cell>
        </row>
        <row r="43">
          <cell r="A43" t="str">
            <v>SAG ARKA DIR.GIYDIRME</v>
          </cell>
          <cell r="B43" t="str">
            <v>GORUNUMU KOTU</v>
          </cell>
          <cell r="C43">
            <v>1</v>
          </cell>
          <cell r="D43">
            <v>0.102880658436214</v>
          </cell>
          <cell r="E43">
            <v>3</v>
          </cell>
          <cell r="F43" t="str">
            <v>E</v>
          </cell>
        </row>
        <row r="44">
          <cell r="A44" t="str">
            <v>SAG ARKA DIR.GIYDIRME</v>
          </cell>
          <cell r="B44" t="str">
            <v>TAPA EKSIK</v>
          </cell>
          <cell r="C44">
            <v>1</v>
          </cell>
          <cell r="D44">
            <v>0.102880658436214</v>
          </cell>
          <cell r="E44">
            <v>2</v>
          </cell>
          <cell r="F44" t="str">
            <v>E</v>
          </cell>
        </row>
        <row r="45">
          <cell r="A45" t="str">
            <v>SAG ARKA DIR.GIYDIRME</v>
          </cell>
          <cell r="B45" t="str">
            <v>CIZIK</v>
          </cell>
          <cell r="C45">
            <v>1</v>
          </cell>
          <cell r="D45">
            <v>0.102880658436214</v>
          </cell>
          <cell r="E45">
            <v>8</v>
          </cell>
          <cell r="F45" t="str">
            <v>E</v>
          </cell>
        </row>
        <row r="46">
          <cell r="A46" t="str">
            <v>SAGON DIR.ALT GIYDIRME</v>
          </cell>
          <cell r="B46" t="str">
            <v>KOTU KLIPSLENMIS</v>
          </cell>
          <cell r="C46">
            <v>4</v>
          </cell>
          <cell r="D46">
            <v>0.41152263374485598</v>
          </cell>
          <cell r="E46">
            <v>13</v>
          </cell>
          <cell r="F46" t="str">
            <v>E</v>
          </cell>
        </row>
        <row r="47">
          <cell r="A47" t="str">
            <v>SAGON DIR.ALT GIYDIRME</v>
          </cell>
          <cell r="B47" t="str">
            <v>GORUNUMU KOTU</v>
          </cell>
          <cell r="C47">
            <v>1</v>
          </cell>
          <cell r="D47">
            <v>0.102880658436214</v>
          </cell>
          <cell r="E47">
            <v>4</v>
          </cell>
          <cell r="F47" t="str">
            <v>E</v>
          </cell>
        </row>
        <row r="48">
          <cell r="A48" t="str">
            <v>SAGON DIR.ALT GIYDIRME</v>
          </cell>
          <cell r="B48" t="str">
            <v>TAPA EKSIK</v>
          </cell>
          <cell r="C48">
            <v>1</v>
          </cell>
          <cell r="D48">
            <v>0.102880658436214</v>
          </cell>
          <cell r="E48">
            <v>4</v>
          </cell>
          <cell r="F48" t="str">
            <v>E</v>
          </cell>
        </row>
        <row r="49">
          <cell r="A49" t="str">
            <v>SAGON DIR.ALT GIYDIRME</v>
          </cell>
          <cell r="B49" t="str">
            <v>AGRAF HASARLI</v>
          </cell>
          <cell r="C49">
            <v>1</v>
          </cell>
          <cell r="D49">
            <v>0.102880658436214</v>
          </cell>
          <cell r="E49">
            <v>3</v>
          </cell>
          <cell r="F49" t="str">
            <v>E</v>
          </cell>
        </row>
        <row r="50">
          <cell r="A50" t="str">
            <v>SAGON DIR.ALT GIYDIRME</v>
          </cell>
          <cell r="B50" t="str">
            <v>EKSIK</v>
          </cell>
          <cell r="C50">
            <v>1</v>
          </cell>
          <cell r="D50">
            <v>0.102880658436214</v>
          </cell>
          <cell r="E50">
            <v>4</v>
          </cell>
          <cell r="F50" t="str">
            <v>E</v>
          </cell>
        </row>
        <row r="51">
          <cell r="A51" t="str">
            <v>SAGON DIR.ALT GIYDIRME</v>
          </cell>
          <cell r="B51" t="str">
            <v>OTURMUYOR</v>
          </cell>
          <cell r="C51">
            <v>1</v>
          </cell>
          <cell r="D51">
            <v>0.102880658436214</v>
          </cell>
          <cell r="E51">
            <v>4</v>
          </cell>
          <cell r="F51" t="str">
            <v>E</v>
          </cell>
        </row>
        <row r="52">
          <cell r="A52" t="str">
            <v>SAGON DIREK GIYDIRME</v>
          </cell>
          <cell r="B52" t="str">
            <v>GORUNUMU KOTU</v>
          </cell>
          <cell r="C52">
            <v>3</v>
          </cell>
          <cell r="D52">
            <v>0.30864197530864196</v>
          </cell>
          <cell r="E52">
            <v>14</v>
          </cell>
          <cell r="F52" t="str">
            <v>E</v>
          </cell>
        </row>
        <row r="53">
          <cell r="A53" t="str">
            <v>SAGON DIREK GIYDIRME</v>
          </cell>
          <cell r="B53" t="str">
            <v>LEKELI</v>
          </cell>
          <cell r="C53">
            <v>3</v>
          </cell>
          <cell r="D53">
            <v>0.30864197530864196</v>
          </cell>
          <cell r="E53">
            <v>10</v>
          </cell>
          <cell r="F53" t="str">
            <v>E</v>
          </cell>
        </row>
        <row r="54">
          <cell r="A54" t="str">
            <v>SAGON DIREK GIYDIRME</v>
          </cell>
          <cell r="B54" t="str">
            <v>EKSIK</v>
          </cell>
          <cell r="C54">
            <v>1</v>
          </cell>
          <cell r="D54">
            <v>0.102880658436214</v>
          </cell>
          <cell r="E54">
            <v>5</v>
          </cell>
          <cell r="F54" t="str">
            <v>E</v>
          </cell>
        </row>
        <row r="55">
          <cell r="A55" t="str">
            <v>SAGON DIREK GIYDIRME</v>
          </cell>
          <cell r="B55" t="str">
            <v>OTURMUYOR</v>
          </cell>
          <cell r="C55">
            <v>1</v>
          </cell>
          <cell r="D55">
            <v>0.102880658436214</v>
          </cell>
          <cell r="E55">
            <v>1</v>
          </cell>
          <cell r="F55" t="str">
            <v>E</v>
          </cell>
        </row>
        <row r="56">
          <cell r="A56" t="str">
            <v>SAGORTA DIR.ALTGIYDIRME</v>
          </cell>
          <cell r="B56" t="str">
            <v>KOTU KLIPSLENMIS</v>
          </cell>
          <cell r="C56">
            <v>6</v>
          </cell>
          <cell r="D56">
            <v>0.61728395061728392</v>
          </cell>
          <cell r="E56">
            <v>19</v>
          </cell>
          <cell r="F56" t="str">
            <v>E</v>
          </cell>
        </row>
        <row r="57">
          <cell r="A57" t="str">
            <v>SAGORTA DIR.ALTGIYDIRME</v>
          </cell>
          <cell r="B57" t="str">
            <v>HASARLI</v>
          </cell>
          <cell r="C57">
            <v>1</v>
          </cell>
          <cell r="D57">
            <v>0.102880658436214</v>
          </cell>
          <cell r="E57">
            <v>5</v>
          </cell>
          <cell r="F57" t="str">
            <v>E</v>
          </cell>
        </row>
        <row r="58">
          <cell r="A58" t="str">
            <v>SAGORTA DIR.ALTGIYDIRME</v>
          </cell>
          <cell r="B58" t="str">
            <v>LEKELI</v>
          </cell>
          <cell r="C58">
            <v>1</v>
          </cell>
          <cell r="D58">
            <v>0.102880658436214</v>
          </cell>
          <cell r="E58">
            <v>2</v>
          </cell>
          <cell r="F58" t="str">
            <v>E</v>
          </cell>
        </row>
        <row r="59">
          <cell r="A59" t="str">
            <v>SOL ARKA DIR.GIYDIRME</v>
          </cell>
          <cell r="B59" t="str">
            <v>OTURMUYOR</v>
          </cell>
          <cell r="C59">
            <v>6</v>
          </cell>
          <cell r="D59">
            <v>0.61728395061728392</v>
          </cell>
          <cell r="E59">
            <v>24</v>
          </cell>
          <cell r="F59" t="str">
            <v>E</v>
          </cell>
        </row>
        <row r="60">
          <cell r="A60" t="str">
            <v>SOL ARKA DIR.GIYDIRME</v>
          </cell>
          <cell r="B60" t="str">
            <v>KOTU KLIPSLENMIS</v>
          </cell>
          <cell r="C60">
            <v>4</v>
          </cell>
          <cell r="D60">
            <v>0.41152263374485598</v>
          </cell>
          <cell r="E60">
            <v>11</v>
          </cell>
          <cell r="F60" t="str">
            <v>E</v>
          </cell>
        </row>
        <row r="61">
          <cell r="A61" t="str">
            <v>SOL ARKA DIR.GIYDIRME</v>
          </cell>
          <cell r="B61" t="str">
            <v>EKSIK</v>
          </cell>
          <cell r="C61">
            <v>1</v>
          </cell>
          <cell r="D61">
            <v>0.102880658436214</v>
          </cell>
          <cell r="E61">
            <v>4</v>
          </cell>
          <cell r="F61" t="str">
            <v>E</v>
          </cell>
        </row>
        <row r="62">
          <cell r="A62" t="str">
            <v>SOL ARKA DIR.GIYDIRME</v>
          </cell>
          <cell r="B62" t="str">
            <v>HASARLI</v>
          </cell>
          <cell r="C62">
            <v>1</v>
          </cell>
          <cell r="D62">
            <v>0.102880658436214</v>
          </cell>
          <cell r="E62">
            <v>35</v>
          </cell>
          <cell r="F62" t="str">
            <v>E</v>
          </cell>
        </row>
        <row r="63">
          <cell r="A63" t="str">
            <v>SOL ARKA DIR.GIYDIRME</v>
          </cell>
          <cell r="B63" t="str">
            <v>CIZIK</v>
          </cell>
          <cell r="C63">
            <v>1</v>
          </cell>
          <cell r="D63">
            <v>0.102880658436214</v>
          </cell>
          <cell r="E63">
            <v>5</v>
          </cell>
          <cell r="F63" t="str">
            <v>E</v>
          </cell>
        </row>
        <row r="64">
          <cell r="A64" t="str">
            <v>SOLON DIR.ALT GIYDIRME</v>
          </cell>
          <cell r="B64" t="str">
            <v>KOTU KLIPSLENMIS</v>
          </cell>
          <cell r="C64">
            <v>8</v>
          </cell>
          <cell r="D64">
            <v>0.82304526748971196</v>
          </cell>
          <cell r="E64">
            <v>26</v>
          </cell>
          <cell r="F64" t="str">
            <v>E</v>
          </cell>
        </row>
        <row r="65">
          <cell r="A65" t="str">
            <v>SOLON DIREK GIYDIRME</v>
          </cell>
          <cell r="B65" t="str">
            <v>LEKELI</v>
          </cell>
          <cell r="C65">
            <v>3</v>
          </cell>
          <cell r="D65">
            <v>0.30864197530864196</v>
          </cell>
          <cell r="E65">
            <v>8</v>
          </cell>
          <cell r="F65" t="str">
            <v>E</v>
          </cell>
        </row>
        <row r="66">
          <cell r="A66" t="str">
            <v>SOLON DIREK GIYDIRME</v>
          </cell>
          <cell r="B66" t="str">
            <v>EKSIK</v>
          </cell>
          <cell r="C66">
            <v>1</v>
          </cell>
          <cell r="D66">
            <v>0.102880658436214</v>
          </cell>
          <cell r="E66">
            <v>5</v>
          </cell>
          <cell r="F66" t="str">
            <v>E</v>
          </cell>
        </row>
        <row r="67">
          <cell r="A67" t="str">
            <v>SOLON DIREK GIYDIRME</v>
          </cell>
          <cell r="B67" t="str">
            <v>KOTU KLIPSLENMIS</v>
          </cell>
          <cell r="C67">
            <v>1</v>
          </cell>
          <cell r="D67">
            <v>0.102880658436214</v>
          </cell>
          <cell r="E67">
            <v>3</v>
          </cell>
          <cell r="F67" t="str">
            <v>E</v>
          </cell>
        </row>
        <row r="68">
          <cell r="A68" t="str">
            <v>SOLORTA DIR.ALTGIYDIRME</v>
          </cell>
          <cell r="B68" t="str">
            <v>KOTU KLIPSLENMIS</v>
          </cell>
          <cell r="C68">
            <v>23</v>
          </cell>
          <cell r="D68">
            <v>2.3662551440329218</v>
          </cell>
          <cell r="E68">
            <v>86</v>
          </cell>
          <cell r="F68" t="str">
            <v>E</v>
          </cell>
        </row>
        <row r="69">
          <cell r="A69" t="str">
            <v>SOLORTA DIR.ALTGIYDIRME</v>
          </cell>
          <cell r="B69" t="str">
            <v>CIZIK</v>
          </cell>
          <cell r="C69">
            <v>4</v>
          </cell>
          <cell r="D69">
            <v>0.41152263374485598</v>
          </cell>
          <cell r="E69">
            <v>23</v>
          </cell>
          <cell r="F69" t="str">
            <v>E</v>
          </cell>
        </row>
        <row r="70">
          <cell r="A70" t="str">
            <v>SOLORTA DIR.ALTGIYDIRME</v>
          </cell>
          <cell r="B70" t="str">
            <v>LEKELI</v>
          </cell>
          <cell r="C70">
            <v>2</v>
          </cell>
          <cell r="D70">
            <v>0.20576131687242799</v>
          </cell>
          <cell r="E70">
            <v>8</v>
          </cell>
          <cell r="F70" t="str">
            <v>E</v>
          </cell>
        </row>
        <row r="71">
          <cell r="A71" t="str">
            <v>GUNES SIPERLIK AYNASI</v>
          </cell>
          <cell r="B71" t="str">
            <v>ANORMAL SES</v>
          </cell>
          <cell r="C71">
            <v>2</v>
          </cell>
          <cell r="D71">
            <v>0.20576131687242799</v>
          </cell>
          <cell r="E71">
            <v>11</v>
          </cell>
          <cell r="F71" t="str">
            <v>GP</v>
          </cell>
        </row>
        <row r="72">
          <cell r="A72" t="str">
            <v>GUNES SIPERLIK AYNASI</v>
          </cell>
          <cell r="B72" t="str">
            <v>UYGUN DEGIL</v>
          </cell>
          <cell r="C72">
            <v>1</v>
          </cell>
          <cell r="D72">
            <v>0.102880658436214</v>
          </cell>
          <cell r="E72">
            <v>3</v>
          </cell>
          <cell r="F72" t="str">
            <v>GP</v>
          </cell>
        </row>
        <row r="73">
          <cell r="A73" t="str">
            <v>GUNES SIPERLIK AYNASI</v>
          </cell>
          <cell r="B73" t="str">
            <v>EKSIK</v>
          </cell>
          <cell r="C73">
            <v>1</v>
          </cell>
          <cell r="D73">
            <v>0.102880658436214</v>
          </cell>
          <cell r="E73">
            <v>3</v>
          </cell>
          <cell r="F73" t="str">
            <v>GP</v>
          </cell>
        </row>
        <row r="74">
          <cell r="A74" t="str">
            <v>GUNESLIK SAG</v>
          </cell>
          <cell r="B74" t="str">
            <v>KULLANIMI ZOR</v>
          </cell>
          <cell r="C74">
            <v>3</v>
          </cell>
          <cell r="D74">
            <v>0.30864197530864196</v>
          </cell>
          <cell r="E74">
            <v>18</v>
          </cell>
          <cell r="F74" t="str">
            <v>GP</v>
          </cell>
        </row>
        <row r="75">
          <cell r="A75" t="str">
            <v>GUNESLIK SAG</v>
          </cell>
          <cell r="B75" t="str">
            <v>UYGUN DEGIL</v>
          </cell>
          <cell r="C75">
            <v>2</v>
          </cell>
          <cell r="D75">
            <v>0.20576131687242799</v>
          </cell>
          <cell r="E75">
            <v>10</v>
          </cell>
          <cell r="F75" t="str">
            <v>GP</v>
          </cell>
        </row>
        <row r="76">
          <cell r="A76" t="str">
            <v>GUNESLIK SAG</v>
          </cell>
          <cell r="B76" t="str">
            <v>EKSIK</v>
          </cell>
          <cell r="C76">
            <v>1</v>
          </cell>
          <cell r="D76">
            <v>0.102880658436214</v>
          </cell>
          <cell r="E76">
            <v>3</v>
          </cell>
          <cell r="F76" t="str">
            <v>GP</v>
          </cell>
        </row>
        <row r="77">
          <cell r="A77" t="str">
            <v>GUNESLIK SAG</v>
          </cell>
          <cell r="B77" t="str">
            <v>HASARLI</v>
          </cell>
          <cell r="C77">
            <v>1</v>
          </cell>
          <cell r="D77">
            <v>0.102880658436214</v>
          </cell>
          <cell r="E77">
            <v>4</v>
          </cell>
          <cell r="F77" t="str">
            <v>GP</v>
          </cell>
        </row>
        <row r="78">
          <cell r="A78" t="str">
            <v>GUNESLIK SAG</v>
          </cell>
          <cell r="B78" t="str">
            <v>LEKELI</v>
          </cell>
          <cell r="C78">
            <v>1</v>
          </cell>
          <cell r="D78">
            <v>0.102880658436214</v>
          </cell>
          <cell r="E78">
            <v>2</v>
          </cell>
          <cell r="F78" t="str">
            <v>GP</v>
          </cell>
        </row>
        <row r="79">
          <cell r="A79" t="str">
            <v>GUNESLIK SAG</v>
          </cell>
          <cell r="B79" t="str">
            <v>OTURMUYOR</v>
          </cell>
          <cell r="C79">
            <v>1</v>
          </cell>
          <cell r="D79">
            <v>0.102880658436214</v>
          </cell>
          <cell r="E79">
            <v>3</v>
          </cell>
          <cell r="F79" t="str">
            <v>GP</v>
          </cell>
        </row>
        <row r="80">
          <cell r="A80" t="str">
            <v>GUNESLIK SOL</v>
          </cell>
          <cell r="B80" t="str">
            <v>ANORMAL SES</v>
          </cell>
          <cell r="C80">
            <v>3</v>
          </cell>
          <cell r="D80">
            <v>0.30864197530864196</v>
          </cell>
          <cell r="E80">
            <v>11</v>
          </cell>
          <cell r="F80" t="str">
            <v>GP</v>
          </cell>
        </row>
        <row r="81">
          <cell r="A81" t="str">
            <v>GUNESLIK SOL</v>
          </cell>
          <cell r="B81" t="str">
            <v>UYGUN DEGIL</v>
          </cell>
          <cell r="C81">
            <v>1</v>
          </cell>
          <cell r="D81">
            <v>0.102880658436214</v>
          </cell>
          <cell r="E81">
            <v>5</v>
          </cell>
          <cell r="F81" t="str">
            <v>GP</v>
          </cell>
        </row>
        <row r="82">
          <cell r="A82" t="str">
            <v>GUNESLIK SOL</v>
          </cell>
          <cell r="B82" t="str">
            <v>KULLANIMI ZOR</v>
          </cell>
          <cell r="C82">
            <v>1</v>
          </cell>
          <cell r="D82">
            <v>0.102880658436214</v>
          </cell>
          <cell r="E82">
            <v>2</v>
          </cell>
          <cell r="F82" t="str">
            <v>GP</v>
          </cell>
        </row>
        <row r="83">
          <cell r="A83" t="str">
            <v>GUNESLIK SOL</v>
          </cell>
          <cell r="B83" t="str">
            <v>HASARLI</v>
          </cell>
          <cell r="C83">
            <v>1</v>
          </cell>
          <cell r="D83">
            <v>0.102880658436214</v>
          </cell>
          <cell r="E83">
            <v>5</v>
          </cell>
          <cell r="F83" t="str">
            <v>GP</v>
          </cell>
        </row>
        <row r="84">
          <cell r="A84" t="str">
            <v>ON TAVAN LAMBASI</v>
          </cell>
          <cell r="B84" t="str">
            <v>ANORMAL SES</v>
          </cell>
          <cell r="C84">
            <v>2</v>
          </cell>
          <cell r="D84">
            <v>0.20576131687242799</v>
          </cell>
          <cell r="E84">
            <v>14</v>
          </cell>
          <cell r="F84" t="str">
            <v>GP</v>
          </cell>
        </row>
        <row r="85">
          <cell r="A85" t="str">
            <v>TAVAN KAPLAMASI</v>
          </cell>
          <cell r="B85" t="str">
            <v>ANORMAL SES</v>
          </cell>
          <cell r="C85">
            <v>178</v>
          </cell>
          <cell r="D85">
            <v>18.31275720164609</v>
          </cell>
          <cell r="E85">
            <v>1453</v>
          </cell>
          <cell r="F85" t="str">
            <v>GP</v>
          </cell>
        </row>
        <row r="86">
          <cell r="A86" t="str">
            <v>TAVAN KAPLAMASI</v>
          </cell>
          <cell r="B86" t="str">
            <v>OTURMUYOR</v>
          </cell>
          <cell r="C86">
            <v>12</v>
          </cell>
          <cell r="D86">
            <v>1.2345679012345678</v>
          </cell>
          <cell r="E86">
            <v>65</v>
          </cell>
          <cell r="F86" t="str">
            <v>GP</v>
          </cell>
        </row>
        <row r="87">
          <cell r="A87" t="str">
            <v>TAVAN KAPLAMASI</v>
          </cell>
          <cell r="B87" t="str">
            <v>SEVIYE FARKI</v>
          </cell>
          <cell r="C87">
            <v>5</v>
          </cell>
          <cell r="D87">
            <v>0.51440329218106995</v>
          </cell>
          <cell r="E87">
            <v>29</v>
          </cell>
          <cell r="F87" t="str">
            <v>GP</v>
          </cell>
        </row>
        <row r="88">
          <cell r="A88" t="str">
            <v>TAVAN KAPLAMASI</v>
          </cell>
          <cell r="B88" t="str">
            <v>DEFORME</v>
          </cell>
          <cell r="C88">
            <v>4</v>
          </cell>
          <cell r="D88">
            <v>0.41152263374485598</v>
          </cell>
          <cell r="E88">
            <v>130</v>
          </cell>
          <cell r="F88" t="str">
            <v>GP</v>
          </cell>
        </row>
        <row r="89">
          <cell r="A89" t="str">
            <v>TAVAN KAPLAMASI</v>
          </cell>
          <cell r="B89" t="str">
            <v>UYGUN DEGIL</v>
          </cell>
          <cell r="C89">
            <v>3</v>
          </cell>
          <cell r="D89">
            <v>0.30864197530864196</v>
          </cell>
          <cell r="E89">
            <v>42</v>
          </cell>
          <cell r="F89" t="str">
            <v>GP</v>
          </cell>
        </row>
        <row r="90">
          <cell r="A90" t="str">
            <v>TAVAN KAPLAMASI</v>
          </cell>
          <cell r="B90" t="str">
            <v>LEKELI</v>
          </cell>
          <cell r="C90">
            <v>2</v>
          </cell>
          <cell r="D90">
            <v>0.20576131687242799</v>
          </cell>
          <cell r="E90">
            <v>7</v>
          </cell>
          <cell r="F90" t="str">
            <v>GP</v>
          </cell>
        </row>
        <row r="91">
          <cell r="A91" t="str">
            <v>TAVAN KAPLAMASI</v>
          </cell>
          <cell r="B91" t="str">
            <v>MERKEZLEME KOTU</v>
          </cell>
          <cell r="C91">
            <v>2</v>
          </cell>
          <cell r="D91">
            <v>0.20576131687242799</v>
          </cell>
          <cell r="E91">
            <v>20</v>
          </cell>
          <cell r="F91" t="str">
            <v>GP</v>
          </cell>
        </row>
        <row r="92">
          <cell r="A92" t="str">
            <v>TAVAN KAPLAMASI</v>
          </cell>
          <cell r="B92" t="str">
            <v>CIZIK</v>
          </cell>
          <cell r="C92">
            <v>1</v>
          </cell>
          <cell r="D92">
            <v>0.102880658436214</v>
          </cell>
          <cell r="E92">
            <v>30</v>
          </cell>
          <cell r="F92" t="str">
            <v>GP</v>
          </cell>
        </row>
        <row r="93">
          <cell r="A93" t="str">
            <v>BAGAJ TABANI SES KESICI</v>
          </cell>
          <cell r="B93" t="str">
            <v>OTURMUYOR</v>
          </cell>
          <cell r="C93">
            <v>15</v>
          </cell>
          <cell r="D93">
            <v>1.5432098765432098</v>
          </cell>
          <cell r="E93">
            <v>66</v>
          </cell>
          <cell r="F93" t="str">
            <v>I</v>
          </cell>
        </row>
        <row r="94">
          <cell r="A94" t="str">
            <v>BAGAJ TABANI SES KESICI</v>
          </cell>
          <cell r="B94" t="str">
            <v>POZISYONU KOTU.</v>
          </cell>
          <cell r="C94">
            <v>1</v>
          </cell>
          <cell r="D94">
            <v>0.102880658436214</v>
          </cell>
          <cell r="E94">
            <v>2</v>
          </cell>
          <cell r="F94" t="str">
            <v>I</v>
          </cell>
        </row>
        <row r="95">
          <cell r="A95" t="str">
            <v>BAGAJ TABANI SES KESICI</v>
          </cell>
          <cell r="B95" t="str">
            <v>YIRTIK</v>
          </cell>
          <cell r="C95">
            <v>1</v>
          </cell>
          <cell r="D95">
            <v>0.102880658436214</v>
          </cell>
          <cell r="E95">
            <v>5</v>
          </cell>
          <cell r="F95" t="str">
            <v>I</v>
          </cell>
        </row>
        <row r="96">
          <cell r="A96" t="str">
            <v>SAG ARKA OTURAK</v>
          </cell>
          <cell r="B96" t="str">
            <v>KOTU KLIPSLENMIS</v>
          </cell>
          <cell r="C96">
            <v>31</v>
          </cell>
          <cell r="D96">
            <v>3.189300411522634</v>
          </cell>
          <cell r="E96">
            <v>67</v>
          </cell>
          <cell r="F96" t="str">
            <v>K</v>
          </cell>
        </row>
        <row r="97">
          <cell r="A97" t="str">
            <v>SAG ARKA OTURAK</v>
          </cell>
          <cell r="B97" t="str">
            <v>DISLE TESBITI GEVSEK</v>
          </cell>
          <cell r="C97">
            <v>1</v>
          </cell>
          <cell r="D97">
            <v>0.102880658436214</v>
          </cell>
          <cell r="E97">
            <v>5</v>
          </cell>
          <cell r="F97" t="str">
            <v>K</v>
          </cell>
        </row>
        <row r="98">
          <cell r="A98" t="str">
            <v>SAG ARKA OTURAK</v>
          </cell>
          <cell r="B98" t="str">
            <v>AGRAF HASARLI</v>
          </cell>
          <cell r="C98">
            <v>1</v>
          </cell>
          <cell r="D98">
            <v>0.102880658436214</v>
          </cell>
          <cell r="E98">
            <v>5</v>
          </cell>
          <cell r="F98" t="str">
            <v>K</v>
          </cell>
        </row>
        <row r="99">
          <cell r="A99" t="str">
            <v>SAG ON KOLTUK</v>
          </cell>
          <cell r="B99" t="str">
            <v>KOTU KLIPSLENMIS</v>
          </cell>
          <cell r="C99">
            <v>1</v>
          </cell>
          <cell r="D99">
            <v>0.102880658436214</v>
          </cell>
          <cell r="E99">
            <v>2</v>
          </cell>
          <cell r="F99" t="str">
            <v>K</v>
          </cell>
        </row>
        <row r="100">
          <cell r="A100" t="str">
            <v>SAG ON KOLTUK</v>
          </cell>
          <cell r="B100" t="str">
            <v>YIRTIK</v>
          </cell>
          <cell r="C100">
            <v>1</v>
          </cell>
          <cell r="D100">
            <v>0.102880658436214</v>
          </cell>
          <cell r="E100">
            <v>15</v>
          </cell>
          <cell r="F100" t="str">
            <v>K</v>
          </cell>
        </row>
        <row r="101">
          <cell r="A101" t="str">
            <v>SOL ARKA OTURAK</v>
          </cell>
          <cell r="B101" t="str">
            <v>KOTU KLIPSLENMIS</v>
          </cell>
          <cell r="C101">
            <v>18</v>
          </cell>
          <cell r="D101">
            <v>1.8518518518518516</v>
          </cell>
          <cell r="E101">
            <v>49</v>
          </cell>
          <cell r="F101" t="str">
            <v>K</v>
          </cell>
        </row>
        <row r="102">
          <cell r="A102" t="str">
            <v>SOL ARKA OTURAK</v>
          </cell>
          <cell r="B102" t="str">
            <v>DISLE TESBITI GEVSEK</v>
          </cell>
          <cell r="C102">
            <v>1</v>
          </cell>
          <cell r="D102">
            <v>0.102880658436214</v>
          </cell>
          <cell r="E102">
            <v>3</v>
          </cell>
          <cell r="F102" t="str">
            <v>K</v>
          </cell>
        </row>
        <row r="103">
          <cell r="A103" t="str">
            <v>SOL ON KOLTUK</v>
          </cell>
          <cell r="B103" t="str">
            <v>CALISMIYOR</v>
          </cell>
          <cell r="C103">
            <v>2</v>
          </cell>
          <cell r="D103">
            <v>0.20576131687242799</v>
          </cell>
          <cell r="E103">
            <v>23</v>
          </cell>
          <cell r="F103" t="str">
            <v>K</v>
          </cell>
        </row>
        <row r="104">
          <cell r="A104" t="str">
            <v>SOL ON KOLTUK</v>
          </cell>
          <cell r="B104" t="str">
            <v>SIKILMAMIS</v>
          </cell>
          <cell r="C104">
            <v>1</v>
          </cell>
          <cell r="D104">
            <v>0.102880658436214</v>
          </cell>
          <cell r="E104">
            <v>2</v>
          </cell>
          <cell r="F104" t="str">
            <v>K</v>
          </cell>
        </row>
        <row r="105">
          <cell r="A105" t="str">
            <v>ON KAPI KOLCAGI SAG</v>
          </cell>
          <cell r="B105" t="str">
            <v>KOTU KLIPSLENMIS</v>
          </cell>
          <cell r="C105">
            <v>5</v>
          </cell>
          <cell r="D105">
            <v>0.51440329218106995</v>
          </cell>
          <cell r="E105">
            <v>10</v>
          </cell>
          <cell r="F105" t="str">
            <v>P</v>
          </cell>
        </row>
        <row r="106">
          <cell r="A106" t="str">
            <v>ON KAPI KOLCAGI SAG</v>
          </cell>
          <cell r="B106" t="str">
            <v>HASARLI</v>
          </cell>
          <cell r="C106">
            <v>3</v>
          </cell>
          <cell r="D106">
            <v>0.30864197530864196</v>
          </cell>
          <cell r="E106">
            <v>14</v>
          </cell>
          <cell r="F106" t="str">
            <v>P</v>
          </cell>
        </row>
        <row r="107">
          <cell r="A107" t="str">
            <v>ON KAPI KOLCAGI SAG</v>
          </cell>
          <cell r="B107" t="str">
            <v>CIZIK</v>
          </cell>
          <cell r="C107">
            <v>2</v>
          </cell>
          <cell r="D107">
            <v>0.20576131687242799</v>
          </cell>
          <cell r="E107">
            <v>11</v>
          </cell>
          <cell r="F107" t="str">
            <v>P</v>
          </cell>
        </row>
        <row r="108">
          <cell r="A108" t="str">
            <v>ON KAPI KOLCAGI SAG</v>
          </cell>
          <cell r="B108" t="str">
            <v>LEKELI</v>
          </cell>
          <cell r="C108">
            <v>2</v>
          </cell>
          <cell r="D108">
            <v>0.20576131687242799</v>
          </cell>
          <cell r="E108">
            <v>5</v>
          </cell>
          <cell r="F108" t="str">
            <v>P</v>
          </cell>
        </row>
        <row r="109">
          <cell r="A109" t="str">
            <v>ON KAPI KOLCAGI SAG</v>
          </cell>
          <cell r="B109" t="str">
            <v>OTURMUYOR</v>
          </cell>
          <cell r="C109">
            <v>2</v>
          </cell>
          <cell r="D109">
            <v>0.20576131687242799</v>
          </cell>
          <cell r="E109">
            <v>10</v>
          </cell>
          <cell r="F109" t="str">
            <v>P</v>
          </cell>
        </row>
        <row r="110">
          <cell r="A110" t="str">
            <v>ON KAPI KOLCAGI SAG</v>
          </cell>
          <cell r="B110" t="str">
            <v>UYGUN DEGIL</v>
          </cell>
          <cell r="C110">
            <v>1</v>
          </cell>
          <cell r="D110">
            <v>0.102880658436214</v>
          </cell>
          <cell r="E110">
            <v>2</v>
          </cell>
          <cell r="F110" t="str">
            <v>P</v>
          </cell>
        </row>
        <row r="111">
          <cell r="A111" t="str">
            <v>ON KAPI KOLCAGI SOL</v>
          </cell>
          <cell r="B111" t="str">
            <v>CIZIK</v>
          </cell>
          <cell r="C111">
            <v>3</v>
          </cell>
          <cell r="D111">
            <v>0.30864197530864196</v>
          </cell>
          <cell r="E111">
            <v>23</v>
          </cell>
          <cell r="F111" t="str">
            <v>P</v>
          </cell>
        </row>
        <row r="112">
          <cell r="A112" t="str">
            <v>ON KAPI KOLCAGI SOL</v>
          </cell>
          <cell r="B112" t="str">
            <v>KOTU KLIPSLENMIS</v>
          </cell>
          <cell r="C112">
            <v>2</v>
          </cell>
          <cell r="D112">
            <v>0.20576131687242799</v>
          </cell>
          <cell r="E112">
            <v>4</v>
          </cell>
          <cell r="F112" t="str">
            <v>P</v>
          </cell>
        </row>
        <row r="113">
          <cell r="A113" t="str">
            <v>ON KAPI KOLCAGI SOL</v>
          </cell>
          <cell r="B113" t="str">
            <v>DEFORME</v>
          </cell>
          <cell r="C113">
            <v>1</v>
          </cell>
          <cell r="D113">
            <v>0.102880658436214</v>
          </cell>
          <cell r="E113">
            <v>8</v>
          </cell>
          <cell r="F113" t="str">
            <v>P</v>
          </cell>
        </row>
        <row r="114">
          <cell r="A114" t="str">
            <v>SAG ON KAPI ICPANO</v>
          </cell>
          <cell r="B114" t="str">
            <v>LEKELI</v>
          </cell>
          <cell r="C114">
            <v>12</v>
          </cell>
          <cell r="D114">
            <v>1.2345679012345678</v>
          </cell>
          <cell r="E114">
            <v>23</v>
          </cell>
          <cell r="F114" t="str">
            <v>P</v>
          </cell>
        </row>
        <row r="115">
          <cell r="A115" t="str">
            <v>SAG ON KAPI ICPANO</v>
          </cell>
          <cell r="B115" t="str">
            <v>OTURMUYOR</v>
          </cell>
          <cell r="C115">
            <v>4</v>
          </cell>
          <cell r="D115">
            <v>0.41152263374485598</v>
          </cell>
          <cell r="E115">
            <v>34</v>
          </cell>
          <cell r="F115" t="str">
            <v>P</v>
          </cell>
        </row>
        <row r="116">
          <cell r="A116" t="str">
            <v>SAG ON KAPI ICPANO</v>
          </cell>
          <cell r="B116" t="str">
            <v>KOTU KLIPSLENMIS</v>
          </cell>
          <cell r="C116">
            <v>3</v>
          </cell>
          <cell r="D116">
            <v>0.30864197530864196</v>
          </cell>
          <cell r="E116">
            <v>24</v>
          </cell>
          <cell r="F116" t="str">
            <v>P</v>
          </cell>
        </row>
        <row r="117">
          <cell r="A117" t="str">
            <v>SAG ON KAPI ICPANO</v>
          </cell>
          <cell r="B117" t="str">
            <v>CIZIK</v>
          </cell>
          <cell r="C117">
            <v>3</v>
          </cell>
          <cell r="D117">
            <v>0.30864197530864196</v>
          </cell>
          <cell r="E117">
            <v>46</v>
          </cell>
          <cell r="F117" t="str">
            <v>P</v>
          </cell>
        </row>
        <row r="118">
          <cell r="A118" t="str">
            <v>SAG ON KAPI ICPANO</v>
          </cell>
          <cell r="B118" t="str">
            <v>SIKILMAMIS</v>
          </cell>
          <cell r="C118">
            <v>1</v>
          </cell>
          <cell r="D118">
            <v>0.102880658436214</v>
          </cell>
          <cell r="E118">
            <v>10</v>
          </cell>
          <cell r="F118" t="str">
            <v>P</v>
          </cell>
        </row>
        <row r="119">
          <cell r="A119" t="str">
            <v>SAG ON KAPI ICPANO</v>
          </cell>
          <cell r="B119" t="str">
            <v>UYGUN DEGIL</v>
          </cell>
          <cell r="C119">
            <v>1</v>
          </cell>
          <cell r="D119">
            <v>0.102880658436214</v>
          </cell>
          <cell r="E119">
            <v>2</v>
          </cell>
          <cell r="F119" t="str">
            <v>P</v>
          </cell>
        </row>
        <row r="120">
          <cell r="A120" t="str">
            <v>SAG ON KAPI ICPANO</v>
          </cell>
          <cell r="B120" t="str">
            <v>HASARLI</v>
          </cell>
          <cell r="C120">
            <v>1</v>
          </cell>
          <cell r="D120">
            <v>0.102880658436214</v>
          </cell>
          <cell r="E120">
            <v>20</v>
          </cell>
          <cell r="F120" t="str">
            <v>P</v>
          </cell>
        </row>
        <row r="121">
          <cell r="A121" t="str">
            <v>SAG ON KAPI MEDAYONU</v>
          </cell>
          <cell r="B121" t="str">
            <v>OTURMUYOR</v>
          </cell>
          <cell r="C121">
            <v>37</v>
          </cell>
          <cell r="D121">
            <v>3.8065843621399176</v>
          </cell>
          <cell r="E121">
            <v>174</v>
          </cell>
          <cell r="F121" t="str">
            <v>P</v>
          </cell>
        </row>
        <row r="122">
          <cell r="A122" t="str">
            <v>SAG ON KAPI MEDAYONU</v>
          </cell>
          <cell r="B122" t="str">
            <v>LEKELI</v>
          </cell>
          <cell r="C122">
            <v>3</v>
          </cell>
          <cell r="D122">
            <v>0.30864197530864196</v>
          </cell>
          <cell r="E122">
            <v>7</v>
          </cell>
          <cell r="F122" t="str">
            <v>P</v>
          </cell>
        </row>
        <row r="123">
          <cell r="A123" t="str">
            <v>SAG ON KAPI MEDAYONU</v>
          </cell>
          <cell r="B123" t="str">
            <v>ANORMAL SES</v>
          </cell>
          <cell r="C123">
            <v>2</v>
          </cell>
          <cell r="D123">
            <v>0.20576131687242799</v>
          </cell>
          <cell r="E123">
            <v>19</v>
          </cell>
          <cell r="F123" t="str">
            <v>P</v>
          </cell>
        </row>
        <row r="124">
          <cell r="A124" t="str">
            <v>SAG ON KAPI MEDAYONU</v>
          </cell>
          <cell r="B124" t="str">
            <v>UYGUN DEGIL</v>
          </cell>
          <cell r="C124">
            <v>1</v>
          </cell>
          <cell r="D124">
            <v>0.102880658436214</v>
          </cell>
          <cell r="E124">
            <v>2</v>
          </cell>
          <cell r="F124" t="str">
            <v>P</v>
          </cell>
        </row>
        <row r="125">
          <cell r="A125" t="str">
            <v>SAG ON KAPI MEDAYONU</v>
          </cell>
          <cell r="B125" t="str">
            <v>HASARLI</v>
          </cell>
          <cell r="C125">
            <v>1</v>
          </cell>
          <cell r="D125">
            <v>0.102880658436214</v>
          </cell>
          <cell r="E125">
            <v>20</v>
          </cell>
          <cell r="F125" t="str">
            <v>P</v>
          </cell>
        </row>
        <row r="126">
          <cell r="A126" t="str">
            <v>SAGARK.KAPI IC PANOSU</v>
          </cell>
          <cell r="B126" t="str">
            <v>CIZIK</v>
          </cell>
          <cell r="C126">
            <v>4</v>
          </cell>
          <cell r="D126">
            <v>0.41152263374485598</v>
          </cell>
          <cell r="E126">
            <v>40</v>
          </cell>
          <cell r="F126" t="str">
            <v>P</v>
          </cell>
        </row>
        <row r="127">
          <cell r="A127" t="str">
            <v>SAGARK.KAPI IC PANOSU</v>
          </cell>
          <cell r="B127" t="str">
            <v>KOTU KLIPSLENMIS</v>
          </cell>
          <cell r="C127">
            <v>3</v>
          </cell>
          <cell r="D127">
            <v>0.30864197530864196</v>
          </cell>
          <cell r="E127">
            <v>53</v>
          </cell>
          <cell r="F127" t="str">
            <v>P</v>
          </cell>
        </row>
        <row r="128">
          <cell r="A128" t="str">
            <v>SAGARK.KAPI IC PANOSU</v>
          </cell>
          <cell r="B128" t="str">
            <v>OTURMUYOR</v>
          </cell>
          <cell r="C128">
            <v>2</v>
          </cell>
          <cell r="D128">
            <v>0.20576131687242799</v>
          </cell>
          <cell r="E128">
            <v>18</v>
          </cell>
          <cell r="F128" t="str">
            <v>P</v>
          </cell>
        </row>
        <row r="129">
          <cell r="A129" t="str">
            <v>SAGARK.KAPI IC PANOSU</v>
          </cell>
          <cell r="B129" t="str">
            <v>YABANCI CISIM SESI</v>
          </cell>
          <cell r="C129">
            <v>1</v>
          </cell>
          <cell r="D129">
            <v>0.102880658436214</v>
          </cell>
          <cell r="E129">
            <v>1</v>
          </cell>
          <cell r="F129" t="str">
            <v>P</v>
          </cell>
        </row>
        <row r="130">
          <cell r="A130" t="str">
            <v>SAGARK.KAPI IC PANOSU</v>
          </cell>
          <cell r="B130" t="str">
            <v>HASARLI</v>
          </cell>
          <cell r="C130">
            <v>1</v>
          </cell>
          <cell r="D130">
            <v>0.102880658436214</v>
          </cell>
          <cell r="E130">
            <v>2</v>
          </cell>
          <cell r="F130" t="str">
            <v>P</v>
          </cell>
        </row>
        <row r="131">
          <cell r="A131" t="str">
            <v>SAGARK.KAPI MEDAYONU</v>
          </cell>
          <cell r="B131" t="str">
            <v>OTURMUYOR</v>
          </cell>
          <cell r="C131">
            <v>535</v>
          </cell>
          <cell r="D131">
            <v>55.041152263374485</v>
          </cell>
          <cell r="E131">
            <v>2113</v>
          </cell>
          <cell r="F131" t="str">
            <v>P</v>
          </cell>
        </row>
        <row r="132">
          <cell r="A132" t="str">
            <v>SAGARK.KAPI MEDAYONU</v>
          </cell>
          <cell r="B132" t="str">
            <v>HASARLI</v>
          </cell>
          <cell r="C132">
            <v>4</v>
          </cell>
          <cell r="D132">
            <v>0.41152263374485598</v>
          </cell>
          <cell r="E132">
            <v>52</v>
          </cell>
          <cell r="F132" t="str">
            <v>P</v>
          </cell>
        </row>
        <row r="133">
          <cell r="A133" t="str">
            <v>SAGARK.KAPI MEDAYONU</v>
          </cell>
          <cell r="B133" t="str">
            <v>LEKELI</v>
          </cell>
          <cell r="C133">
            <v>4</v>
          </cell>
          <cell r="D133">
            <v>0.41152263374485598</v>
          </cell>
          <cell r="E133">
            <v>10</v>
          </cell>
          <cell r="F133" t="str">
            <v>P</v>
          </cell>
        </row>
        <row r="134">
          <cell r="A134" t="str">
            <v>SAGARK.KAPI MEDAYONU</v>
          </cell>
          <cell r="B134" t="str">
            <v>UYGUN DEGIL</v>
          </cell>
          <cell r="C134">
            <v>3</v>
          </cell>
          <cell r="D134">
            <v>0.30864197530864196</v>
          </cell>
          <cell r="E134">
            <v>15</v>
          </cell>
          <cell r="F134" t="str">
            <v>P</v>
          </cell>
        </row>
        <row r="135">
          <cell r="A135" t="str">
            <v>SAGARK.KAPI MEDAYONU</v>
          </cell>
          <cell r="B135" t="str">
            <v>SEVIYE FARKI</v>
          </cell>
          <cell r="C135">
            <v>2</v>
          </cell>
          <cell r="D135">
            <v>0.20576131687242799</v>
          </cell>
          <cell r="E135">
            <v>6</v>
          </cell>
          <cell r="F135" t="str">
            <v>P</v>
          </cell>
        </row>
        <row r="136">
          <cell r="A136" t="str">
            <v>SAGARK.KAPI MEDAYONU</v>
          </cell>
          <cell r="B136" t="str">
            <v>GEVSEK</v>
          </cell>
          <cell r="C136">
            <v>1</v>
          </cell>
          <cell r="D136">
            <v>0.102880658436214</v>
          </cell>
          <cell r="E136">
            <v>5</v>
          </cell>
          <cell r="F136" t="str">
            <v>P</v>
          </cell>
        </row>
        <row r="137">
          <cell r="A137" t="str">
            <v>SAGARK.KAPI MEDAYONU</v>
          </cell>
          <cell r="B137" t="str">
            <v>CIZIK</v>
          </cell>
          <cell r="C137">
            <v>1</v>
          </cell>
          <cell r="D137">
            <v>0.102880658436214</v>
          </cell>
          <cell r="E137">
            <v>14</v>
          </cell>
          <cell r="F137" t="str">
            <v>P</v>
          </cell>
        </row>
        <row r="138">
          <cell r="A138" t="str">
            <v>SAGARK.KAPI MEDAYONU</v>
          </cell>
          <cell r="B138" t="str">
            <v>DEFORME</v>
          </cell>
          <cell r="C138">
            <v>1</v>
          </cell>
          <cell r="D138">
            <v>0.102880658436214</v>
          </cell>
          <cell r="E138">
            <v>6</v>
          </cell>
          <cell r="F138" t="str">
            <v>P</v>
          </cell>
        </row>
        <row r="139">
          <cell r="A139" t="str">
            <v>SAGARK.KAPI PERDESI</v>
          </cell>
          <cell r="B139" t="str">
            <v>HASARLI</v>
          </cell>
          <cell r="C139">
            <v>1</v>
          </cell>
          <cell r="D139">
            <v>0.102880658436214</v>
          </cell>
          <cell r="E139">
            <v>3</v>
          </cell>
          <cell r="F139" t="str">
            <v>P</v>
          </cell>
        </row>
        <row r="140">
          <cell r="A140" t="str">
            <v>SAGON HOPARLOR KAPAGI</v>
          </cell>
          <cell r="B140" t="str">
            <v>OTURMUYOR</v>
          </cell>
          <cell r="C140">
            <v>11</v>
          </cell>
          <cell r="D140">
            <v>1.131687242798354</v>
          </cell>
          <cell r="E140">
            <v>23</v>
          </cell>
          <cell r="F140" t="str">
            <v>P</v>
          </cell>
        </row>
        <row r="141">
          <cell r="A141" t="str">
            <v>SAGON HOPARLOR KAPAGI</v>
          </cell>
          <cell r="B141" t="str">
            <v>KOTU KLIPSLENMIS</v>
          </cell>
          <cell r="C141">
            <v>5</v>
          </cell>
          <cell r="D141">
            <v>0.51440329218106995</v>
          </cell>
          <cell r="E141">
            <v>9</v>
          </cell>
          <cell r="F141" t="str">
            <v>P</v>
          </cell>
        </row>
        <row r="142">
          <cell r="A142" t="str">
            <v>SAGONKAPI HARITA CEBI</v>
          </cell>
          <cell r="B142" t="str">
            <v>AGRAF HASARLI</v>
          </cell>
          <cell r="C142">
            <v>4</v>
          </cell>
          <cell r="D142">
            <v>0.41152263374485598</v>
          </cell>
          <cell r="E142">
            <v>7</v>
          </cell>
          <cell r="F142" t="str">
            <v>P</v>
          </cell>
        </row>
        <row r="143">
          <cell r="A143" t="str">
            <v>SAGONKAPI HARITA CEBI</v>
          </cell>
          <cell r="B143" t="str">
            <v>EKSIK</v>
          </cell>
          <cell r="C143">
            <v>1</v>
          </cell>
          <cell r="D143">
            <v>0.102880658436214</v>
          </cell>
          <cell r="E143">
            <v>2</v>
          </cell>
          <cell r="F143" t="str">
            <v>P</v>
          </cell>
        </row>
        <row r="144">
          <cell r="A144" t="str">
            <v>SAGONKAPI HARITA CEBI</v>
          </cell>
          <cell r="B144" t="str">
            <v>KOTU KLIPSLENMIS</v>
          </cell>
          <cell r="C144">
            <v>1</v>
          </cell>
          <cell r="D144">
            <v>0.102880658436214</v>
          </cell>
          <cell r="E144">
            <v>2</v>
          </cell>
          <cell r="F144" t="str">
            <v>P</v>
          </cell>
        </row>
        <row r="145">
          <cell r="A145" t="str">
            <v>SAGONKAPI HARITA CEBI</v>
          </cell>
          <cell r="B145" t="str">
            <v>HASARLI</v>
          </cell>
          <cell r="C145">
            <v>1</v>
          </cell>
          <cell r="D145">
            <v>0.102880658436214</v>
          </cell>
          <cell r="E145">
            <v>3</v>
          </cell>
          <cell r="F145" t="str">
            <v>P</v>
          </cell>
        </row>
        <row r="146">
          <cell r="A146" t="str">
            <v>SAGONKAPI HARITA CEBI</v>
          </cell>
          <cell r="B146" t="str">
            <v>DEFORME</v>
          </cell>
          <cell r="C146">
            <v>1</v>
          </cell>
          <cell r="D146">
            <v>0.102880658436214</v>
          </cell>
          <cell r="E146">
            <v>4</v>
          </cell>
          <cell r="F146" t="str">
            <v>P</v>
          </cell>
        </row>
        <row r="147">
          <cell r="A147" t="str">
            <v>SAGONKAPI HARITA CEBI</v>
          </cell>
          <cell r="B147" t="str">
            <v>LEKELI</v>
          </cell>
          <cell r="C147">
            <v>1</v>
          </cell>
          <cell r="D147">
            <v>0.102880658436214</v>
          </cell>
          <cell r="E147">
            <v>3</v>
          </cell>
          <cell r="F147" t="str">
            <v>P</v>
          </cell>
        </row>
        <row r="148">
          <cell r="A148" t="str">
            <v>SAGONKAPI HARITA CEBI</v>
          </cell>
          <cell r="B148" t="str">
            <v>OTURMUYOR</v>
          </cell>
          <cell r="C148">
            <v>1</v>
          </cell>
          <cell r="D148">
            <v>0.102880658436214</v>
          </cell>
          <cell r="E148">
            <v>2</v>
          </cell>
          <cell r="F148" t="str">
            <v>P</v>
          </cell>
        </row>
        <row r="149">
          <cell r="A149" t="str">
            <v>SGDIS DIK.AYN.ICKAPAK</v>
          </cell>
          <cell r="B149" t="str">
            <v>KOTU KLIPSLENMIS</v>
          </cell>
          <cell r="C149">
            <v>2</v>
          </cell>
          <cell r="D149">
            <v>0.20576131687242799</v>
          </cell>
          <cell r="E149">
            <v>3</v>
          </cell>
          <cell r="F149" t="str">
            <v>P</v>
          </cell>
        </row>
        <row r="150">
          <cell r="A150" t="str">
            <v>SLDIS DIK.AYN.ICKAPAK</v>
          </cell>
          <cell r="B150" t="str">
            <v>KOTU KLIPSLENMIS</v>
          </cell>
          <cell r="C150">
            <v>1</v>
          </cell>
          <cell r="D150">
            <v>0.102880658436214</v>
          </cell>
          <cell r="E150">
            <v>5</v>
          </cell>
          <cell r="F150" t="str">
            <v>P</v>
          </cell>
        </row>
        <row r="151">
          <cell r="A151" t="str">
            <v>SLDIS DIK.AYN.ICKAPAK</v>
          </cell>
          <cell r="B151" t="str">
            <v>CIZIK</v>
          </cell>
          <cell r="C151">
            <v>1</v>
          </cell>
          <cell r="D151">
            <v>0.102880658436214</v>
          </cell>
          <cell r="E151">
            <v>3</v>
          </cell>
          <cell r="F151" t="str">
            <v>P</v>
          </cell>
        </row>
        <row r="152">
          <cell r="A152" t="str">
            <v>SOL ON KAPI ICPANO</v>
          </cell>
          <cell r="B152" t="str">
            <v>OTURMUYOR</v>
          </cell>
          <cell r="C152">
            <v>12</v>
          </cell>
          <cell r="D152">
            <v>1.2345679012345678</v>
          </cell>
          <cell r="E152">
            <v>85</v>
          </cell>
          <cell r="F152" t="str">
            <v>P</v>
          </cell>
        </row>
        <row r="153">
          <cell r="A153" t="str">
            <v>SOL ON KAPI ICPANO</v>
          </cell>
          <cell r="B153" t="str">
            <v>KOTU KLIPSLENMIS</v>
          </cell>
          <cell r="C153">
            <v>6</v>
          </cell>
          <cell r="D153">
            <v>0.61728395061728392</v>
          </cell>
          <cell r="E153">
            <v>46</v>
          </cell>
          <cell r="F153" t="str">
            <v>P</v>
          </cell>
        </row>
        <row r="154">
          <cell r="A154" t="str">
            <v>SOL ON KAPI ICPANO</v>
          </cell>
          <cell r="B154" t="str">
            <v>UYGUN DEGIL</v>
          </cell>
          <cell r="C154">
            <v>2</v>
          </cell>
          <cell r="D154">
            <v>0.20576131687242799</v>
          </cell>
          <cell r="E154">
            <v>24</v>
          </cell>
          <cell r="F154" t="str">
            <v>P</v>
          </cell>
        </row>
        <row r="155">
          <cell r="A155" t="str">
            <v>SOL ON KAPI ICPANO</v>
          </cell>
          <cell r="B155" t="str">
            <v>HASARLI</v>
          </cell>
          <cell r="C155">
            <v>1</v>
          </cell>
          <cell r="D155">
            <v>0.102880658436214</v>
          </cell>
          <cell r="E155">
            <v>45</v>
          </cell>
          <cell r="F155" t="str">
            <v>P</v>
          </cell>
        </row>
        <row r="156">
          <cell r="A156" t="str">
            <v>SOL ON KAPI ICPANO</v>
          </cell>
          <cell r="B156" t="str">
            <v>CIZIK</v>
          </cell>
          <cell r="C156">
            <v>1</v>
          </cell>
          <cell r="D156">
            <v>0.102880658436214</v>
          </cell>
          <cell r="E156">
            <v>40</v>
          </cell>
          <cell r="F156" t="str">
            <v>P</v>
          </cell>
        </row>
        <row r="157">
          <cell r="A157" t="str">
            <v>SOL ON KAPI ICPANO</v>
          </cell>
          <cell r="B157" t="str">
            <v>DEFORME</v>
          </cell>
          <cell r="C157">
            <v>1</v>
          </cell>
          <cell r="D157">
            <v>0.102880658436214</v>
          </cell>
          <cell r="E157">
            <v>15</v>
          </cell>
          <cell r="F157" t="str">
            <v>P</v>
          </cell>
        </row>
        <row r="158">
          <cell r="A158" t="str">
            <v>SOL ON KAPI ICPANO</v>
          </cell>
          <cell r="B158" t="str">
            <v>LEKELI</v>
          </cell>
          <cell r="C158">
            <v>1</v>
          </cell>
          <cell r="D158">
            <v>0.102880658436214</v>
          </cell>
          <cell r="E158">
            <v>2</v>
          </cell>
          <cell r="F158" t="str">
            <v>P</v>
          </cell>
        </row>
        <row r="159">
          <cell r="A159" t="str">
            <v>SOL ON KAPI MEDAYONU</v>
          </cell>
          <cell r="B159" t="str">
            <v>OTURMUYOR</v>
          </cell>
          <cell r="C159">
            <v>32</v>
          </cell>
          <cell r="D159">
            <v>3.2921810699588478</v>
          </cell>
          <cell r="E159">
            <v>176</v>
          </cell>
          <cell r="F159" t="str">
            <v>P</v>
          </cell>
        </row>
        <row r="160">
          <cell r="A160" t="str">
            <v>SOL ON KAPI MEDAYONU</v>
          </cell>
          <cell r="B160" t="str">
            <v>ANORMAL SES</v>
          </cell>
          <cell r="C160">
            <v>3</v>
          </cell>
          <cell r="D160">
            <v>0.30864197530864196</v>
          </cell>
          <cell r="E160">
            <v>21</v>
          </cell>
          <cell r="F160" t="str">
            <v>P</v>
          </cell>
        </row>
        <row r="161">
          <cell r="A161" t="str">
            <v>SOL ON KAPI MEDAYONU</v>
          </cell>
          <cell r="B161" t="str">
            <v>LEKELI</v>
          </cell>
          <cell r="C161">
            <v>2</v>
          </cell>
          <cell r="D161">
            <v>0.20576131687242799</v>
          </cell>
          <cell r="E161">
            <v>7</v>
          </cell>
          <cell r="F161" t="str">
            <v>P</v>
          </cell>
        </row>
        <row r="162">
          <cell r="A162" t="str">
            <v>SOL ON KAPI MEDAYONU</v>
          </cell>
          <cell r="B162" t="str">
            <v>UYGUN DEGIL</v>
          </cell>
          <cell r="C162">
            <v>1</v>
          </cell>
          <cell r="D162">
            <v>0.102880658436214</v>
          </cell>
          <cell r="E162">
            <v>20</v>
          </cell>
          <cell r="F162" t="str">
            <v>P</v>
          </cell>
        </row>
        <row r="163">
          <cell r="A163" t="str">
            <v>SOL ON KAPI MEDAYONU</v>
          </cell>
          <cell r="B163" t="str">
            <v>HASARLI</v>
          </cell>
          <cell r="C163">
            <v>1</v>
          </cell>
          <cell r="D163">
            <v>0.102880658436214</v>
          </cell>
          <cell r="E163">
            <v>20</v>
          </cell>
          <cell r="F163" t="str">
            <v>P</v>
          </cell>
        </row>
        <row r="164">
          <cell r="A164" t="str">
            <v>SOLARK.KAPI IC PANOSU</v>
          </cell>
          <cell r="B164" t="str">
            <v>CIZIK</v>
          </cell>
          <cell r="C164">
            <v>3</v>
          </cell>
          <cell r="D164">
            <v>0.30864197530864196</v>
          </cell>
          <cell r="E164">
            <v>25</v>
          </cell>
          <cell r="F164" t="str">
            <v>P</v>
          </cell>
        </row>
        <row r="165">
          <cell r="A165" t="str">
            <v>SOLARK.KAPI IC PANOSU</v>
          </cell>
          <cell r="B165" t="str">
            <v>OTURMUYOR</v>
          </cell>
          <cell r="C165">
            <v>2</v>
          </cell>
          <cell r="D165">
            <v>0.20576131687242799</v>
          </cell>
          <cell r="E165">
            <v>12</v>
          </cell>
          <cell r="F165" t="str">
            <v>P</v>
          </cell>
        </row>
        <row r="166">
          <cell r="A166" t="str">
            <v>SOLARK.KAPI IC PANOSU</v>
          </cell>
          <cell r="B166" t="str">
            <v>EKSIK</v>
          </cell>
          <cell r="C166">
            <v>1</v>
          </cell>
          <cell r="D166">
            <v>0.102880658436214</v>
          </cell>
          <cell r="E166">
            <v>2</v>
          </cell>
          <cell r="F166" t="str">
            <v>P</v>
          </cell>
        </row>
        <row r="167">
          <cell r="A167" t="str">
            <v>SOLARK.KAPI MEDAYONU</v>
          </cell>
          <cell r="B167" t="str">
            <v>OTURMUYOR</v>
          </cell>
          <cell r="C167">
            <v>403</v>
          </cell>
          <cell r="D167">
            <v>41.460905349794238</v>
          </cell>
          <cell r="E167">
            <v>1431</v>
          </cell>
          <cell r="F167" t="str">
            <v>P</v>
          </cell>
        </row>
        <row r="168">
          <cell r="A168" t="str">
            <v>SOLARK.KAPI MEDAYONU</v>
          </cell>
          <cell r="B168" t="str">
            <v>UYGUN DEGIL</v>
          </cell>
          <cell r="C168">
            <v>3</v>
          </cell>
          <cell r="D168">
            <v>0.30864197530864196</v>
          </cell>
          <cell r="E168">
            <v>8</v>
          </cell>
          <cell r="F168" t="str">
            <v>P</v>
          </cell>
        </row>
        <row r="169">
          <cell r="A169" t="str">
            <v>SOLARK.KAPI MEDAYONU</v>
          </cell>
          <cell r="B169" t="str">
            <v>GEVSEK</v>
          </cell>
          <cell r="C169">
            <v>1</v>
          </cell>
          <cell r="D169">
            <v>0.102880658436214</v>
          </cell>
          <cell r="E169">
            <v>3</v>
          </cell>
          <cell r="F169" t="str">
            <v>P</v>
          </cell>
        </row>
        <row r="170">
          <cell r="A170" t="str">
            <v>SOLARK.KAPI MEDAYONU</v>
          </cell>
          <cell r="B170" t="str">
            <v>LEKELI</v>
          </cell>
          <cell r="C170">
            <v>1</v>
          </cell>
          <cell r="D170">
            <v>0.102880658436214</v>
          </cell>
          <cell r="E170">
            <v>10</v>
          </cell>
          <cell r="F170" t="str">
            <v>P</v>
          </cell>
        </row>
        <row r="171">
          <cell r="A171" t="str">
            <v>SOLARK.KAPI MEDAYONU</v>
          </cell>
          <cell r="B171" t="str">
            <v>SEVIYE FARKI</v>
          </cell>
          <cell r="C171">
            <v>1</v>
          </cell>
          <cell r="D171">
            <v>0.102880658436214</v>
          </cell>
          <cell r="E171">
            <v>3</v>
          </cell>
          <cell r="F171" t="str">
            <v>P</v>
          </cell>
        </row>
        <row r="172">
          <cell r="A172" t="str">
            <v>SOLARK.KAPI PERDESI</v>
          </cell>
          <cell r="B172" t="str">
            <v>TAKILIYOR</v>
          </cell>
          <cell r="C172">
            <v>4</v>
          </cell>
          <cell r="D172">
            <v>0.41152263374485598</v>
          </cell>
          <cell r="E172">
            <v>29</v>
          </cell>
          <cell r="F172" t="str">
            <v>P</v>
          </cell>
        </row>
        <row r="173">
          <cell r="A173" t="str">
            <v>SOLARK.KAPI PERDESI</v>
          </cell>
          <cell r="B173" t="str">
            <v>AYARSIZ</v>
          </cell>
          <cell r="C173">
            <v>1</v>
          </cell>
          <cell r="D173">
            <v>0.102880658436214</v>
          </cell>
          <cell r="E173">
            <v>2</v>
          </cell>
          <cell r="F173" t="str">
            <v>P</v>
          </cell>
        </row>
        <row r="174">
          <cell r="A174" t="str">
            <v>SOLARK.KAPI PERDESI</v>
          </cell>
          <cell r="B174" t="str">
            <v>UYGUN DEGIL</v>
          </cell>
          <cell r="C174">
            <v>1</v>
          </cell>
          <cell r="D174">
            <v>0.102880658436214</v>
          </cell>
          <cell r="E174">
            <v>4</v>
          </cell>
          <cell r="F174" t="str">
            <v>P</v>
          </cell>
        </row>
        <row r="175">
          <cell r="A175" t="str">
            <v>SOLARK.KAPI PERDESI</v>
          </cell>
          <cell r="B175" t="str">
            <v>CALISMIYOR</v>
          </cell>
          <cell r="C175">
            <v>1</v>
          </cell>
          <cell r="D175">
            <v>0.102880658436214</v>
          </cell>
          <cell r="E175">
            <v>3</v>
          </cell>
          <cell r="F175" t="str">
            <v>P</v>
          </cell>
        </row>
        <row r="176">
          <cell r="A176" t="str">
            <v>SOLARK.KAPI PERDESI</v>
          </cell>
          <cell r="B176" t="str">
            <v>YIRTIK</v>
          </cell>
          <cell r="C176">
            <v>1</v>
          </cell>
          <cell r="D176">
            <v>0.102880658436214</v>
          </cell>
          <cell r="E176">
            <v>2</v>
          </cell>
          <cell r="F176" t="str">
            <v>P</v>
          </cell>
        </row>
        <row r="177">
          <cell r="A177" t="str">
            <v>SOLONKAPI HARITA CEBI</v>
          </cell>
          <cell r="B177" t="str">
            <v>AGRAF EKSIK</v>
          </cell>
          <cell r="C177">
            <v>5</v>
          </cell>
          <cell r="D177">
            <v>0.51440329218106995</v>
          </cell>
          <cell r="E177">
            <v>11</v>
          </cell>
          <cell r="F177" t="str">
            <v>P</v>
          </cell>
        </row>
        <row r="178">
          <cell r="A178" t="str">
            <v>SOLONKAPI HARITA CEBI</v>
          </cell>
          <cell r="B178" t="str">
            <v>KOTU KLIPSLENMIS</v>
          </cell>
          <cell r="C178">
            <v>5</v>
          </cell>
          <cell r="D178">
            <v>0.51440329218106995</v>
          </cell>
          <cell r="E178">
            <v>19</v>
          </cell>
          <cell r="F178" t="str">
            <v>P</v>
          </cell>
        </row>
        <row r="179">
          <cell r="A179" t="str">
            <v>SOLONKAPI HARITA CEBI</v>
          </cell>
          <cell r="B179" t="str">
            <v>OTURMUYOR</v>
          </cell>
          <cell r="C179">
            <v>3</v>
          </cell>
          <cell r="D179">
            <v>0.30864197530864196</v>
          </cell>
          <cell r="E179">
            <v>9</v>
          </cell>
          <cell r="F179" t="str">
            <v>P</v>
          </cell>
        </row>
        <row r="180">
          <cell r="A180" t="str">
            <v>SOLONKAPI HARITA CEBI</v>
          </cell>
          <cell r="B180" t="str">
            <v>GEVSEK</v>
          </cell>
          <cell r="C180">
            <v>2</v>
          </cell>
          <cell r="D180">
            <v>0.20576131687242799</v>
          </cell>
          <cell r="E180">
            <v>5</v>
          </cell>
          <cell r="F180" t="str">
            <v>P</v>
          </cell>
        </row>
        <row r="181">
          <cell r="A181" t="str">
            <v>ARKA CAM ONU TABLET</v>
          </cell>
          <cell r="B181" t="str">
            <v>AGRAF HASARLI</v>
          </cell>
          <cell r="C181">
            <v>4</v>
          </cell>
          <cell r="D181">
            <v>0.41152263374485598</v>
          </cell>
          <cell r="E181">
            <v>13</v>
          </cell>
          <cell r="F181" t="str">
            <v>T</v>
          </cell>
        </row>
        <row r="182">
          <cell r="A182" t="str">
            <v>ARKA CAM ONU TABLET</v>
          </cell>
          <cell r="B182" t="str">
            <v>ANORMAL SES</v>
          </cell>
          <cell r="C182">
            <v>3</v>
          </cell>
          <cell r="D182">
            <v>0.30864197530864196</v>
          </cell>
          <cell r="E182">
            <v>33</v>
          </cell>
          <cell r="F182" t="str">
            <v>T</v>
          </cell>
        </row>
        <row r="183">
          <cell r="A183" t="str">
            <v>ARKA CAM ONU TABLET</v>
          </cell>
          <cell r="B183" t="str">
            <v>UYGUN DEGIL</v>
          </cell>
          <cell r="C183">
            <v>1</v>
          </cell>
          <cell r="D183">
            <v>0.102880658436214</v>
          </cell>
          <cell r="E183">
            <v>2</v>
          </cell>
          <cell r="F183" t="str">
            <v>T</v>
          </cell>
        </row>
        <row r="184">
          <cell r="A184" t="str">
            <v>ARKA CAM ONU TABLET</v>
          </cell>
          <cell r="B184" t="str">
            <v>AGRAF EKSIK</v>
          </cell>
          <cell r="C184">
            <v>1</v>
          </cell>
          <cell r="D184">
            <v>0.102880658436214</v>
          </cell>
          <cell r="E184">
            <v>6</v>
          </cell>
          <cell r="F184" t="str">
            <v>T</v>
          </cell>
        </row>
        <row r="185">
          <cell r="A185" t="str">
            <v>ARKA CAM ONU TABLET</v>
          </cell>
          <cell r="B185" t="str">
            <v>CIZIK</v>
          </cell>
          <cell r="C185">
            <v>1</v>
          </cell>
          <cell r="D185">
            <v>0.102880658436214</v>
          </cell>
          <cell r="E185">
            <v>20</v>
          </cell>
          <cell r="F185" t="str">
            <v>T</v>
          </cell>
        </row>
        <row r="186">
          <cell r="A186" t="str">
            <v>ARKA TABLET KUTUSU</v>
          </cell>
          <cell r="B186" t="str">
            <v>ANORMAL SES</v>
          </cell>
          <cell r="C186">
            <v>2</v>
          </cell>
          <cell r="D186">
            <v>0.20576131687242799</v>
          </cell>
          <cell r="E186">
            <v>23</v>
          </cell>
          <cell r="F186" t="str">
            <v>T</v>
          </cell>
        </row>
        <row r="187">
          <cell r="A187" t="str">
            <v>ARKA TABLET KUTUSU</v>
          </cell>
          <cell r="B187" t="str">
            <v>EKSIK</v>
          </cell>
          <cell r="C187">
            <v>1</v>
          </cell>
          <cell r="D187">
            <v>0.102880658436214</v>
          </cell>
          <cell r="E187">
            <v>4</v>
          </cell>
          <cell r="F187" t="str">
            <v>T</v>
          </cell>
        </row>
        <row r="188">
          <cell r="A188" t="str">
            <v>ARKA TABLET KUTUSU</v>
          </cell>
          <cell r="B188" t="str">
            <v>KULLANIMI ZOR</v>
          </cell>
          <cell r="C188">
            <v>1</v>
          </cell>
          <cell r="D188">
            <v>0.102880658436214</v>
          </cell>
          <cell r="E188">
            <v>6</v>
          </cell>
          <cell r="F188" t="str">
            <v>T</v>
          </cell>
        </row>
        <row r="189">
          <cell r="A189" t="str">
            <v>ARKA TABLET KUTUSU</v>
          </cell>
          <cell r="B189" t="str">
            <v>HASARLI</v>
          </cell>
          <cell r="C189">
            <v>1</v>
          </cell>
          <cell r="D189">
            <v>0.102880658436214</v>
          </cell>
          <cell r="E189">
            <v>35</v>
          </cell>
          <cell r="F189" t="str">
            <v>T</v>
          </cell>
        </row>
        <row r="190">
          <cell r="A190" t="str">
            <v>ARKA TABLET KUTUSU</v>
          </cell>
          <cell r="B190" t="str">
            <v>LEKELI</v>
          </cell>
          <cell r="C190">
            <v>1</v>
          </cell>
          <cell r="D190">
            <v>0.102880658436214</v>
          </cell>
          <cell r="E190">
            <v>3</v>
          </cell>
          <cell r="F190" t="str">
            <v>T</v>
          </cell>
        </row>
        <row r="191">
          <cell r="A191" t="str">
            <v>BAGAJ HALISI</v>
          </cell>
          <cell r="B191" t="str">
            <v>OTURMUYOR</v>
          </cell>
          <cell r="C191">
            <v>5</v>
          </cell>
          <cell r="D191">
            <v>0.51440329218106995</v>
          </cell>
          <cell r="E191">
            <v>19</v>
          </cell>
          <cell r="F191" t="str">
            <v>T</v>
          </cell>
        </row>
        <row r="192">
          <cell r="A192" t="str">
            <v>BAGAJ HALISI</v>
          </cell>
          <cell r="B192" t="str">
            <v>TAPA EKSIK</v>
          </cell>
          <cell r="C192">
            <v>2</v>
          </cell>
          <cell r="D192">
            <v>0.20576131687242799</v>
          </cell>
          <cell r="E192">
            <v>6</v>
          </cell>
          <cell r="F192" t="str">
            <v>T</v>
          </cell>
        </row>
        <row r="193">
          <cell r="A193" t="str">
            <v>BAGAJ HALISI</v>
          </cell>
          <cell r="B193" t="str">
            <v>DEFORME</v>
          </cell>
          <cell r="C193">
            <v>2</v>
          </cell>
          <cell r="D193">
            <v>0.20576131687242799</v>
          </cell>
          <cell r="E193">
            <v>21</v>
          </cell>
          <cell r="F193" t="str">
            <v>T</v>
          </cell>
        </row>
        <row r="194">
          <cell r="A194" t="str">
            <v>BAGAJ KAPAGI HALISI</v>
          </cell>
          <cell r="B194" t="str">
            <v>OTURMUYOR</v>
          </cell>
          <cell r="C194">
            <v>13</v>
          </cell>
          <cell r="D194">
            <v>1.3374485596707819</v>
          </cell>
          <cell r="E194">
            <v>57</v>
          </cell>
          <cell r="F194" t="str">
            <v>T</v>
          </cell>
        </row>
        <row r="195">
          <cell r="A195" t="str">
            <v>BAGAJ KAPAGI HALISI</v>
          </cell>
          <cell r="B195" t="str">
            <v>POZISYONU KOTU.</v>
          </cell>
          <cell r="C195">
            <v>3</v>
          </cell>
          <cell r="D195">
            <v>0.30864197530864196</v>
          </cell>
          <cell r="E195">
            <v>9</v>
          </cell>
          <cell r="F195" t="str">
            <v>T</v>
          </cell>
        </row>
        <row r="196">
          <cell r="A196" t="str">
            <v>BAGAJ KAPAGI HALISI</v>
          </cell>
          <cell r="B196" t="str">
            <v>UYGUN DEGIL</v>
          </cell>
          <cell r="C196">
            <v>3</v>
          </cell>
          <cell r="D196">
            <v>0.30864197530864196</v>
          </cell>
          <cell r="E196">
            <v>9</v>
          </cell>
          <cell r="F196" t="str">
            <v>T</v>
          </cell>
        </row>
        <row r="197">
          <cell r="A197" t="str">
            <v>BAGAJ KAPAGI HALISI</v>
          </cell>
          <cell r="B197" t="str">
            <v>DEFORME</v>
          </cell>
          <cell r="C197">
            <v>3</v>
          </cell>
          <cell r="D197">
            <v>0.30864197530864196</v>
          </cell>
          <cell r="E197">
            <v>14</v>
          </cell>
          <cell r="F197" t="str">
            <v>T</v>
          </cell>
        </row>
        <row r="198">
          <cell r="A198" t="str">
            <v>BAGAJ KAPAGI HALISI</v>
          </cell>
          <cell r="B198" t="str">
            <v>TAPA EKSIK</v>
          </cell>
          <cell r="C198">
            <v>1</v>
          </cell>
          <cell r="D198">
            <v>0.102880658436214</v>
          </cell>
          <cell r="E198">
            <v>1</v>
          </cell>
          <cell r="F198" t="str">
            <v>T</v>
          </cell>
        </row>
        <row r="199">
          <cell r="A199" t="str">
            <v>BAGAJ SAG GARNITURU</v>
          </cell>
          <cell r="B199" t="str">
            <v>OTURMUYOR</v>
          </cell>
          <cell r="C199">
            <v>8</v>
          </cell>
          <cell r="D199">
            <v>0.82304526748971196</v>
          </cell>
          <cell r="E199">
            <v>35</v>
          </cell>
          <cell r="F199" t="str">
            <v>T</v>
          </cell>
        </row>
        <row r="200">
          <cell r="A200" t="str">
            <v>BAGAJ SAG GARNITURU</v>
          </cell>
          <cell r="B200" t="str">
            <v>POZISYONU KOTU.</v>
          </cell>
          <cell r="C200">
            <v>7</v>
          </cell>
          <cell r="D200">
            <v>0.72016460905349799</v>
          </cell>
          <cell r="E200">
            <v>32</v>
          </cell>
          <cell r="F200" t="str">
            <v>T</v>
          </cell>
        </row>
        <row r="201">
          <cell r="A201" t="str">
            <v>BAGAJ SAG GARNITURU</v>
          </cell>
          <cell r="B201" t="str">
            <v>UYGUN DEGIL</v>
          </cell>
          <cell r="C201">
            <v>1</v>
          </cell>
          <cell r="D201">
            <v>0.102880658436214</v>
          </cell>
          <cell r="E201">
            <v>10</v>
          </cell>
          <cell r="F201" t="str">
            <v>T</v>
          </cell>
        </row>
        <row r="202">
          <cell r="A202" t="str">
            <v>BAGAJ SAG GARNITURU</v>
          </cell>
          <cell r="B202" t="str">
            <v>DEFORME</v>
          </cell>
          <cell r="C202">
            <v>1</v>
          </cell>
          <cell r="D202">
            <v>0.102880658436214</v>
          </cell>
          <cell r="E202">
            <v>10</v>
          </cell>
          <cell r="F202" t="str">
            <v>T</v>
          </cell>
        </row>
        <row r="203">
          <cell r="A203" t="str">
            <v>BAGAJ SOL GARNITURU</v>
          </cell>
          <cell r="B203" t="str">
            <v>HASARLI</v>
          </cell>
          <cell r="C203">
            <v>1</v>
          </cell>
          <cell r="D203">
            <v>0.102880658436214</v>
          </cell>
          <cell r="E203">
            <v>10</v>
          </cell>
          <cell r="F203" t="str">
            <v>T</v>
          </cell>
        </row>
        <row r="204">
          <cell r="A204" t="str">
            <v>BAGAJ SOL GARNITURU</v>
          </cell>
          <cell r="B204" t="str">
            <v>OTURMUYOR</v>
          </cell>
          <cell r="C204">
            <v>1</v>
          </cell>
          <cell r="D204">
            <v>0.102880658436214</v>
          </cell>
          <cell r="E204">
            <v>3</v>
          </cell>
          <cell r="F204" t="str">
            <v>T</v>
          </cell>
        </row>
        <row r="205">
          <cell r="A205" t="str">
            <v>SAGARK.STOP KAPAGI</v>
          </cell>
          <cell r="B205" t="str">
            <v>OTURMUYOR</v>
          </cell>
          <cell r="C205">
            <v>20</v>
          </cell>
          <cell r="D205">
            <v>2.0576131687242798</v>
          </cell>
          <cell r="E205">
            <v>39</v>
          </cell>
          <cell r="F205" t="str">
            <v>T</v>
          </cell>
        </row>
        <row r="206">
          <cell r="A206" t="str">
            <v>SAGARK.STOP KAPAGI</v>
          </cell>
          <cell r="B206" t="str">
            <v>KOTU KLIPSLENMIS</v>
          </cell>
          <cell r="C206">
            <v>6</v>
          </cell>
          <cell r="D206">
            <v>0.61728395061728392</v>
          </cell>
          <cell r="E206">
            <v>13</v>
          </cell>
          <cell r="F206" t="str">
            <v>T</v>
          </cell>
        </row>
        <row r="207">
          <cell r="A207" t="str">
            <v>SOL ÖN TABAN KAPAGI</v>
          </cell>
          <cell r="B207" t="str">
            <v>KAPANMIYOR</v>
          </cell>
          <cell r="C207">
            <v>1</v>
          </cell>
          <cell r="D207">
            <v>0.102880658436214</v>
          </cell>
          <cell r="E207">
            <v>6</v>
          </cell>
          <cell r="F207" t="str">
            <v>T</v>
          </cell>
        </row>
        <row r="208">
          <cell r="A208" t="str">
            <v>SOL ÖN TABAN KAPAGI</v>
          </cell>
          <cell r="B208" t="str">
            <v>OTURMUYOR</v>
          </cell>
          <cell r="C208">
            <v>1</v>
          </cell>
          <cell r="D208">
            <v>0.102880658436214</v>
          </cell>
          <cell r="E208">
            <v>3</v>
          </cell>
          <cell r="F208" t="str">
            <v>T</v>
          </cell>
        </row>
        <row r="209">
          <cell r="A209" t="str">
            <v>SOLARK.STOP KAPAGI</v>
          </cell>
          <cell r="B209" t="str">
            <v>IYI GECMEMIS</v>
          </cell>
          <cell r="C209">
            <v>8</v>
          </cell>
          <cell r="D209">
            <v>0.82304526748971196</v>
          </cell>
          <cell r="E209">
            <v>27</v>
          </cell>
          <cell r="F209" t="str">
            <v>T</v>
          </cell>
        </row>
        <row r="210">
          <cell r="A210" t="str">
            <v>SOLARK.STOP KAPAGI</v>
          </cell>
          <cell r="B210" t="str">
            <v>OTURMUYOR</v>
          </cell>
          <cell r="C210">
            <v>6</v>
          </cell>
          <cell r="D210">
            <v>0.61728395061728392</v>
          </cell>
          <cell r="E210">
            <v>21</v>
          </cell>
          <cell r="F210" t="str">
            <v>T</v>
          </cell>
        </row>
        <row r="211">
          <cell r="A211" t="str">
            <v>SOLARK.STOP KAPAGI</v>
          </cell>
          <cell r="B211" t="str">
            <v>KOTU KLIPSLENMIS</v>
          </cell>
          <cell r="C211">
            <v>2</v>
          </cell>
          <cell r="D211">
            <v>0.20576131687242799</v>
          </cell>
          <cell r="E211">
            <v>10</v>
          </cell>
          <cell r="F211" t="str">
            <v>T</v>
          </cell>
        </row>
        <row r="212">
          <cell r="A212" t="str">
            <v>TABAN HALISI</v>
          </cell>
          <cell r="B212" t="str">
            <v>OTURMUYOR</v>
          </cell>
          <cell r="C212">
            <v>1</v>
          </cell>
          <cell r="D212">
            <v>0.102880658436214</v>
          </cell>
          <cell r="E212">
            <v>3</v>
          </cell>
          <cell r="F212" t="str">
            <v>T</v>
          </cell>
        </row>
        <row r="213">
          <cell r="A213" t="str">
            <v>DIREKSIYON VOLANI</v>
          </cell>
          <cell r="B213" t="str">
            <v>UYGUN DEGIL</v>
          </cell>
          <cell r="C213">
            <v>1</v>
          </cell>
          <cell r="D213">
            <v>0.102880658436214</v>
          </cell>
          <cell r="E213">
            <v>20</v>
          </cell>
          <cell r="F213" t="str">
            <v>V</v>
          </cell>
        </row>
        <row r="214">
          <cell r="A214" t="str">
            <v>DIREKSIYON VOLANI</v>
          </cell>
          <cell r="B214" t="str">
            <v>HASARLI</v>
          </cell>
          <cell r="C214">
            <v>1</v>
          </cell>
          <cell r="D214">
            <v>0.102880658436214</v>
          </cell>
          <cell r="E214">
            <v>20</v>
          </cell>
          <cell r="F214" t="str">
            <v>V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SURUCU HAVA YASTIGI.</v>
          </cell>
          <cell r="B1" t="str">
            <v>KOTU KLIPSLENMIS</v>
          </cell>
          <cell r="C1" t="str">
            <v>A</v>
          </cell>
        </row>
        <row r="2">
          <cell r="A2" t="str">
            <v>SURUCU HAVA YASTIGI.</v>
          </cell>
          <cell r="B2" t="str">
            <v>OTURMUYOR</v>
          </cell>
          <cell r="C2" t="str">
            <v>A</v>
          </cell>
        </row>
        <row r="3">
          <cell r="A3" t="str">
            <v>SURUCU HAVA YASTIGI.</v>
          </cell>
          <cell r="B3" t="str">
            <v>LEKELI</v>
          </cell>
          <cell r="C3" t="str">
            <v>A</v>
          </cell>
        </row>
        <row r="4">
          <cell r="A4" t="str">
            <v>SURUCU HAVA YASTIGI.</v>
          </cell>
          <cell r="B4" t="str">
            <v>DEFORME</v>
          </cell>
          <cell r="C4" t="str">
            <v>A</v>
          </cell>
        </row>
        <row r="5">
          <cell r="A5" t="str">
            <v>KUSTAD GIYDIRME SAG</v>
          </cell>
          <cell r="B5" t="str">
            <v>KOTU KLIPSLENMIS</v>
          </cell>
          <cell r="C5" t="str">
            <v>E</v>
          </cell>
        </row>
        <row r="6">
          <cell r="A6" t="str">
            <v>KUSTAD GIYDIRME SAG</v>
          </cell>
          <cell r="B6" t="str">
            <v>OTURMUYOR</v>
          </cell>
          <cell r="C6" t="str">
            <v>E</v>
          </cell>
        </row>
        <row r="7">
          <cell r="A7" t="str">
            <v>KUSTAD GIYDIRME SOL</v>
          </cell>
          <cell r="B7" t="str">
            <v>OTURMUYOR</v>
          </cell>
          <cell r="C7" t="str">
            <v>E</v>
          </cell>
        </row>
        <row r="8">
          <cell r="A8" t="str">
            <v>MARSPIYEL SAG GIYDIRME</v>
          </cell>
          <cell r="B8" t="str">
            <v>KOTU KLIPSLENMIS</v>
          </cell>
          <cell r="C8" t="str">
            <v>E</v>
          </cell>
        </row>
        <row r="9">
          <cell r="A9" t="str">
            <v>MARSPIYEL SAG GIYDIRME</v>
          </cell>
          <cell r="B9" t="str">
            <v>GORUNUMU KOTU</v>
          </cell>
          <cell r="C9" t="str">
            <v>E</v>
          </cell>
        </row>
        <row r="10">
          <cell r="A10" t="str">
            <v>MARSPIYEL SAG GIYDIRME</v>
          </cell>
          <cell r="B10" t="str">
            <v>UYGUN DEGIL</v>
          </cell>
          <cell r="C10" t="str">
            <v>E</v>
          </cell>
        </row>
        <row r="11">
          <cell r="A11" t="str">
            <v>MARSPIYEL SAG GIYDIRME</v>
          </cell>
          <cell r="B11" t="str">
            <v>CIZIK</v>
          </cell>
          <cell r="C11" t="str">
            <v>E</v>
          </cell>
        </row>
        <row r="12">
          <cell r="A12" t="str">
            <v>MARSPIYEL SAG GIYDIRME</v>
          </cell>
          <cell r="B12" t="str">
            <v>DEFORME</v>
          </cell>
          <cell r="C12" t="str">
            <v>E</v>
          </cell>
        </row>
        <row r="13">
          <cell r="A13" t="str">
            <v>MARSPIYEL SOL GIYDIRME</v>
          </cell>
          <cell r="B13" t="str">
            <v>KOTU KLIPSLENMIS</v>
          </cell>
          <cell r="C13" t="str">
            <v>E</v>
          </cell>
        </row>
        <row r="14">
          <cell r="A14" t="str">
            <v>MARSPIYEL SOL GIYDIRME</v>
          </cell>
          <cell r="B14" t="str">
            <v>OTURMUYOR</v>
          </cell>
          <cell r="C14" t="str">
            <v>E</v>
          </cell>
        </row>
        <row r="15">
          <cell r="A15" t="str">
            <v>MARSPIYEL SOL GIYDIRME</v>
          </cell>
          <cell r="B15" t="str">
            <v>CIZIK</v>
          </cell>
          <cell r="C15" t="str">
            <v>E</v>
          </cell>
        </row>
        <row r="16">
          <cell r="A16" t="str">
            <v>MARSPIYEL SOL GIYDIRME</v>
          </cell>
          <cell r="B16" t="str">
            <v>LEKELI</v>
          </cell>
          <cell r="C16" t="str">
            <v>E</v>
          </cell>
        </row>
        <row r="17">
          <cell r="A17" t="str">
            <v>MARSPIYEL SOL GIYDIRME</v>
          </cell>
          <cell r="B17" t="str">
            <v>GORUNUMU KOTU</v>
          </cell>
          <cell r="C17" t="str">
            <v>E</v>
          </cell>
        </row>
        <row r="18">
          <cell r="A18" t="str">
            <v>MARSPIYEL SOL GIYDIRME</v>
          </cell>
          <cell r="B18" t="str">
            <v>AGRAF HASARLI</v>
          </cell>
          <cell r="C18" t="str">
            <v>E</v>
          </cell>
        </row>
        <row r="19">
          <cell r="A19" t="str">
            <v>MARSPIYEL SOL GIYDIRME</v>
          </cell>
          <cell r="B19" t="str">
            <v>AGRAF EKSIK</v>
          </cell>
          <cell r="C19" t="str">
            <v>E</v>
          </cell>
        </row>
        <row r="20">
          <cell r="A20" t="str">
            <v>MARSPIYEL SOL GIYDIRME</v>
          </cell>
          <cell r="B20" t="str">
            <v>EKSIK</v>
          </cell>
          <cell r="C20" t="str">
            <v>E</v>
          </cell>
        </row>
        <row r="21">
          <cell r="A21" t="str">
            <v>MARSPIYEL SOL GIYDIRME</v>
          </cell>
          <cell r="B21" t="str">
            <v>DEFORME</v>
          </cell>
          <cell r="C21" t="str">
            <v>E</v>
          </cell>
        </row>
        <row r="22">
          <cell r="A22" t="str">
            <v>ORTADIR.SAGUST GIYDIRME</v>
          </cell>
          <cell r="B22" t="str">
            <v>LEKELI</v>
          </cell>
          <cell r="C22" t="str">
            <v>E</v>
          </cell>
        </row>
        <row r="23">
          <cell r="A23" t="str">
            <v>ORTADIR.SAGUST GIYDIRME</v>
          </cell>
          <cell r="B23" t="str">
            <v>HASARLI</v>
          </cell>
          <cell r="C23" t="str">
            <v>E</v>
          </cell>
        </row>
        <row r="24">
          <cell r="A24" t="str">
            <v>ORTADIR.SAGUST GIYDIRME</v>
          </cell>
          <cell r="B24" t="str">
            <v>ANORMAL SES</v>
          </cell>
          <cell r="C24" t="str">
            <v>E</v>
          </cell>
        </row>
        <row r="25">
          <cell r="A25" t="str">
            <v>ORTADIR.SOLUST GIYDIRME</v>
          </cell>
          <cell r="B25" t="str">
            <v>KOTU KLIPSLENMIS</v>
          </cell>
          <cell r="C25" t="str">
            <v>E</v>
          </cell>
        </row>
        <row r="26">
          <cell r="A26" t="str">
            <v>ORTADIR.SOLUST GIYDIRME</v>
          </cell>
          <cell r="B26" t="str">
            <v>GORUNUMU KOTU</v>
          </cell>
          <cell r="C26" t="str">
            <v>E</v>
          </cell>
        </row>
        <row r="27">
          <cell r="A27" t="str">
            <v>ORTADIR.SOLUST GIYDIRME</v>
          </cell>
          <cell r="B27" t="str">
            <v>HASARLI</v>
          </cell>
          <cell r="C27" t="str">
            <v>E</v>
          </cell>
        </row>
        <row r="28">
          <cell r="A28" t="str">
            <v>ORTADIR.SOLUST GIYDIRME</v>
          </cell>
          <cell r="B28" t="str">
            <v>DEFORME</v>
          </cell>
          <cell r="C28" t="str">
            <v>E</v>
          </cell>
        </row>
        <row r="29">
          <cell r="A29" t="str">
            <v>ORTADIR.SOLUST GIYDIRME</v>
          </cell>
          <cell r="B29" t="str">
            <v>LEKELI</v>
          </cell>
          <cell r="C29" t="str">
            <v>E</v>
          </cell>
        </row>
        <row r="30">
          <cell r="A30" t="str">
            <v>ORTADIR.SOLUST GIYDIRME</v>
          </cell>
          <cell r="B30" t="str">
            <v>OTURMUYOR</v>
          </cell>
          <cell r="C30" t="str">
            <v>E</v>
          </cell>
        </row>
        <row r="31">
          <cell r="A31" t="str">
            <v>SAG ARKA DIR.GIYDIRME</v>
          </cell>
          <cell r="B31" t="str">
            <v>KOTU KLIPSLENMIS</v>
          </cell>
          <cell r="C31" t="str">
            <v>E</v>
          </cell>
        </row>
        <row r="32">
          <cell r="A32" t="str">
            <v>SAG ARKA DIR.GIYDIRME</v>
          </cell>
          <cell r="B32" t="str">
            <v>OTURMUYOR</v>
          </cell>
          <cell r="C32" t="str">
            <v>E</v>
          </cell>
        </row>
        <row r="33">
          <cell r="A33" t="str">
            <v>SAG ARKA DIR.GIYDIRME</v>
          </cell>
          <cell r="B33" t="str">
            <v>KONTAK</v>
          </cell>
          <cell r="C33" t="str">
            <v>E</v>
          </cell>
        </row>
        <row r="34">
          <cell r="A34" t="str">
            <v>SAG ARKA DIR.GIYDIRME</v>
          </cell>
          <cell r="B34" t="str">
            <v>GORUNUMU KOTU</v>
          </cell>
          <cell r="C34" t="str">
            <v>E</v>
          </cell>
        </row>
        <row r="35">
          <cell r="A35" t="str">
            <v>SAG ARKA DIR.GIYDIRME</v>
          </cell>
          <cell r="B35" t="str">
            <v>TAPA EKSIK</v>
          </cell>
          <cell r="C35" t="str">
            <v>E</v>
          </cell>
        </row>
        <row r="36">
          <cell r="A36" t="str">
            <v>SAG ARKA DIR.GIYDIRME</v>
          </cell>
          <cell r="B36" t="str">
            <v>CIZIK</v>
          </cell>
          <cell r="C36" t="str">
            <v>E</v>
          </cell>
        </row>
        <row r="37">
          <cell r="A37" t="str">
            <v>SAGON DIR.ALT GIYDIRME</v>
          </cell>
          <cell r="B37" t="str">
            <v>KOTU KLIPSLENMIS</v>
          </cell>
          <cell r="C37" t="str">
            <v>E</v>
          </cell>
        </row>
        <row r="38">
          <cell r="A38" t="str">
            <v>SAGON DIR.ALT GIYDIRME</v>
          </cell>
          <cell r="B38" t="str">
            <v>GORUNUMU KOTU</v>
          </cell>
          <cell r="C38" t="str">
            <v>E</v>
          </cell>
        </row>
        <row r="39">
          <cell r="A39" t="str">
            <v>SAGON DIR.ALT GIYDIRME</v>
          </cell>
          <cell r="B39" t="str">
            <v>TAPA EKSIK</v>
          </cell>
          <cell r="C39" t="str">
            <v>E</v>
          </cell>
        </row>
        <row r="40">
          <cell r="A40" t="str">
            <v>SAGON DIR.ALT GIYDIRME</v>
          </cell>
          <cell r="B40" t="str">
            <v>AGRAF HASARLI</v>
          </cell>
          <cell r="C40" t="str">
            <v>E</v>
          </cell>
        </row>
        <row r="41">
          <cell r="A41" t="str">
            <v>SAGON DIR.ALT GIYDIRME</v>
          </cell>
          <cell r="B41" t="str">
            <v>EKSIK</v>
          </cell>
          <cell r="C41" t="str">
            <v>E</v>
          </cell>
        </row>
        <row r="42">
          <cell r="A42" t="str">
            <v>SAGON DIR.ALT GIYDIRME</v>
          </cell>
          <cell r="B42" t="str">
            <v>OTURMUYOR</v>
          </cell>
          <cell r="C42" t="str">
            <v>E</v>
          </cell>
        </row>
        <row r="43">
          <cell r="A43" t="str">
            <v>SAGON DIREK GIYDIRME</v>
          </cell>
          <cell r="B43" t="str">
            <v>GORUNUMU KOTU</v>
          </cell>
          <cell r="C43" t="str">
            <v>E</v>
          </cell>
        </row>
        <row r="44">
          <cell r="A44" t="str">
            <v>SAGON DIREK GIYDIRME</v>
          </cell>
          <cell r="B44" t="str">
            <v>LEKELI</v>
          </cell>
          <cell r="C44" t="str">
            <v>E</v>
          </cell>
        </row>
        <row r="45">
          <cell r="A45" t="str">
            <v>SAGON DIREK GIYDIRME</v>
          </cell>
          <cell r="B45" t="str">
            <v>EKSIK</v>
          </cell>
          <cell r="C45" t="str">
            <v>E</v>
          </cell>
        </row>
        <row r="46">
          <cell r="A46" t="str">
            <v>SAGON DIREK GIYDIRME</v>
          </cell>
          <cell r="B46" t="str">
            <v>OTURMUYOR</v>
          </cell>
          <cell r="C46" t="str">
            <v>E</v>
          </cell>
        </row>
        <row r="47">
          <cell r="A47" t="str">
            <v>SAGORTA DIR.ALTGIYDIRME</v>
          </cell>
          <cell r="B47" t="str">
            <v>KOTU KLIPSLENMIS</v>
          </cell>
          <cell r="C47" t="str">
            <v>E</v>
          </cell>
        </row>
        <row r="48">
          <cell r="A48" t="str">
            <v>SAGORTA DIR.ALTGIYDIRME</v>
          </cell>
          <cell r="B48" t="str">
            <v>HASARLI</v>
          </cell>
          <cell r="C48" t="str">
            <v>E</v>
          </cell>
        </row>
        <row r="49">
          <cell r="A49" t="str">
            <v>SAGORTA DIR.ALTGIYDIRME</v>
          </cell>
          <cell r="B49" t="str">
            <v>LEKELI</v>
          </cell>
          <cell r="C49" t="str">
            <v>E</v>
          </cell>
        </row>
        <row r="50">
          <cell r="A50" t="str">
            <v>SOL ARKA DIR.GIYDIRME</v>
          </cell>
          <cell r="B50" t="str">
            <v>OTURMUYOR</v>
          </cell>
          <cell r="C50" t="str">
            <v>E</v>
          </cell>
        </row>
        <row r="51">
          <cell r="A51" t="str">
            <v>SOL ARKA DIR.GIYDIRME</v>
          </cell>
          <cell r="B51" t="str">
            <v>KOTU KLIPSLENMIS</v>
          </cell>
          <cell r="C51" t="str">
            <v>E</v>
          </cell>
        </row>
        <row r="52">
          <cell r="A52" t="str">
            <v>SOL ARKA DIR.GIYDIRME</v>
          </cell>
          <cell r="B52" t="str">
            <v>EKSIK</v>
          </cell>
          <cell r="C52" t="str">
            <v>E</v>
          </cell>
        </row>
        <row r="53">
          <cell r="A53" t="str">
            <v>SOL ARKA DIR.GIYDIRME</v>
          </cell>
          <cell r="B53" t="str">
            <v>HASARLI</v>
          </cell>
          <cell r="C53" t="str">
            <v>E</v>
          </cell>
        </row>
        <row r="54">
          <cell r="A54" t="str">
            <v>SOL ARKA DIR.GIYDIRME</v>
          </cell>
          <cell r="B54" t="str">
            <v>CIZIK</v>
          </cell>
          <cell r="C54" t="str">
            <v>E</v>
          </cell>
        </row>
        <row r="55">
          <cell r="A55" t="str">
            <v>SOLON DIR.ALT GIYDIRME</v>
          </cell>
          <cell r="B55" t="str">
            <v>KOTU KLIPSLENMIS</v>
          </cell>
          <cell r="C55" t="str">
            <v>E</v>
          </cell>
        </row>
        <row r="56">
          <cell r="A56" t="str">
            <v>SOLON DIREK GIYDIRME</v>
          </cell>
          <cell r="B56" t="str">
            <v>LEKELI</v>
          </cell>
          <cell r="C56" t="str">
            <v>E</v>
          </cell>
        </row>
        <row r="57">
          <cell r="A57" t="str">
            <v>SOLON DIREK GIYDIRME</v>
          </cell>
          <cell r="B57" t="str">
            <v>EKSIK</v>
          </cell>
          <cell r="C57" t="str">
            <v>E</v>
          </cell>
        </row>
        <row r="58">
          <cell r="A58" t="str">
            <v>SOLON DIREK GIYDIRME</v>
          </cell>
          <cell r="B58" t="str">
            <v>KOTU KLIPSLENMIS</v>
          </cell>
          <cell r="C58" t="str">
            <v>E</v>
          </cell>
        </row>
        <row r="59">
          <cell r="A59" t="str">
            <v>SOLORTA DIR.ALTGIYDIRME</v>
          </cell>
          <cell r="B59" t="str">
            <v>KOTU KLIPSLENMIS</v>
          </cell>
          <cell r="C59" t="str">
            <v>E</v>
          </cell>
        </row>
        <row r="60">
          <cell r="A60" t="str">
            <v>SOLORTA DIR.ALTGIYDIRME</v>
          </cell>
          <cell r="B60" t="str">
            <v>CIZIK</v>
          </cell>
          <cell r="C60" t="str">
            <v>E</v>
          </cell>
        </row>
        <row r="61">
          <cell r="A61" t="str">
            <v>SOLORTA DIR.ALTGIYDIRME</v>
          </cell>
          <cell r="B61" t="str">
            <v>LEKELI</v>
          </cell>
          <cell r="C61" t="str">
            <v>E</v>
          </cell>
        </row>
        <row r="62">
          <cell r="A62" t="str">
            <v>GUNES SIPERLIK AYNASI</v>
          </cell>
          <cell r="B62" t="str">
            <v>ANORMAL SES</v>
          </cell>
          <cell r="C62" t="str">
            <v>GP</v>
          </cell>
        </row>
        <row r="63">
          <cell r="A63" t="str">
            <v>GUNES SIPERLIK AYNASI</v>
          </cell>
          <cell r="B63" t="str">
            <v>UYGUN DEGIL</v>
          </cell>
          <cell r="C63" t="str">
            <v>GP</v>
          </cell>
        </row>
        <row r="64">
          <cell r="A64" t="str">
            <v>GUNES SIPERLIK AYNASI</v>
          </cell>
          <cell r="B64" t="str">
            <v>EKSIK</v>
          </cell>
          <cell r="C64" t="str">
            <v>GP</v>
          </cell>
        </row>
        <row r="65">
          <cell r="A65" t="str">
            <v>GUNESLIK SAG</v>
          </cell>
          <cell r="B65" t="str">
            <v>KULLANIMI ZOR</v>
          </cell>
          <cell r="C65" t="str">
            <v>GP</v>
          </cell>
        </row>
        <row r="66">
          <cell r="A66" t="str">
            <v>GUNESLIK SAG</v>
          </cell>
          <cell r="B66" t="str">
            <v>UYGUN DEGIL</v>
          </cell>
          <cell r="C66" t="str">
            <v>GP</v>
          </cell>
        </row>
        <row r="67">
          <cell r="A67" t="str">
            <v>GUNESLIK SAG</v>
          </cell>
          <cell r="B67" t="str">
            <v>EKSIK</v>
          </cell>
          <cell r="C67" t="str">
            <v>GP</v>
          </cell>
        </row>
        <row r="68">
          <cell r="A68" t="str">
            <v>GUNESLIK SAG</v>
          </cell>
          <cell r="B68" t="str">
            <v>HASARLI</v>
          </cell>
          <cell r="C68" t="str">
            <v>GP</v>
          </cell>
        </row>
        <row r="69">
          <cell r="A69" t="str">
            <v>GUNESLIK SAG</v>
          </cell>
          <cell r="B69" t="str">
            <v>LEKELI</v>
          </cell>
          <cell r="C69" t="str">
            <v>GP</v>
          </cell>
        </row>
        <row r="70">
          <cell r="A70" t="str">
            <v>GUNESLIK SAG</v>
          </cell>
          <cell r="B70" t="str">
            <v>OTURMUYOR</v>
          </cell>
          <cell r="C70" t="str">
            <v>GP</v>
          </cell>
        </row>
        <row r="71">
          <cell r="A71" t="str">
            <v>GUNESLIK SOL</v>
          </cell>
          <cell r="B71" t="str">
            <v>ANORMAL SES</v>
          </cell>
          <cell r="C71" t="str">
            <v>GP</v>
          </cell>
        </row>
        <row r="72">
          <cell r="A72" t="str">
            <v>GUNESLIK SOL</v>
          </cell>
          <cell r="B72" t="str">
            <v>UYGUN DEGIL</v>
          </cell>
          <cell r="C72" t="str">
            <v>GP</v>
          </cell>
        </row>
        <row r="73">
          <cell r="A73" t="str">
            <v>GUNESLIK SOL</v>
          </cell>
          <cell r="B73" t="str">
            <v>KULLANIMI ZOR</v>
          </cell>
          <cell r="C73" t="str">
            <v>GP</v>
          </cell>
        </row>
        <row r="74">
          <cell r="A74" t="str">
            <v>GUNESLIK SOL</v>
          </cell>
          <cell r="B74" t="str">
            <v>HASARLI</v>
          </cell>
          <cell r="C74" t="str">
            <v>GP</v>
          </cell>
        </row>
        <row r="75">
          <cell r="A75" t="str">
            <v>ON TAVAN LAMBASI</v>
          </cell>
          <cell r="B75" t="str">
            <v>ANORMAL SES</v>
          </cell>
          <cell r="C75" t="str">
            <v>GP</v>
          </cell>
        </row>
        <row r="76">
          <cell r="A76" t="str">
            <v>TAVAN KAPLAMASI</v>
          </cell>
          <cell r="B76" t="str">
            <v>ANORMAL SES</v>
          </cell>
          <cell r="C76" t="str">
            <v>GP</v>
          </cell>
        </row>
        <row r="77">
          <cell r="A77" t="str">
            <v>TAVAN KAPLAMASI</v>
          </cell>
          <cell r="B77" t="str">
            <v>OTURMUYOR</v>
          </cell>
          <cell r="C77" t="str">
            <v>GP</v>
          </cell>
        </row>
        <row r="78">
          <cell r="A78" t="str">
            <v>TAVAN KAPLAMASI</v>
          </cell>
          <cell r="B78" t="str">
            <v>SEVIYE FARKI</v>
          </cell>
          <cell r="C78" t="str">
            <v>GP</v>
          </cell>
        </row>
        <row r="79">
          <cell r="A79" t="str">
            <v>TAVAN KAPLAMASI</v>
          </cell>
          <cell r="B79" t="str">
            <v>DEFORME</v>
          </cell>
          <cell r="C79" t="str">
            <v>GP</v>
          </cell>
        </row>
        <row r="80">
          <cell r="A80" t="str">
            <v>TAVAN KAPLAMASI</v>
          </cell>
          <cell r="B80" t="str">
            <v>UYGUN DEGIL</v>
          </cell>
          <cell r="C80" t="str">
            <v>GP</v>
          </cell>
        </row>
        <row r="81">
          <cell r="A81" t="str">
            <v>TAVAN KAPLAMASI</v>
          </cell>
          <cell r="B81" t="str">
            <v>LEKELI</v>
          </cell>
          <cell r="C81" t="str">
            <v>GP</v>
          </cell>
        </row>
        <row r="82">
          <cell r="A82" t="str">
            <v>TAVAN KAPLAMASI</v>
          </cell>
          <cell r="B82" t="str">
            <v>MERKEZLEME KOTU</v>
          </cell>
          <cell r="C82" t="str">
            <v>GP</v>
          </cell>
        </row>
        <row r="83">
          <cell r="A83" t="str">
            <v>TAVAN KAPLAMASI</v>
          </cell>
          <cell r="B83" t="str">
            <v>CIZIK</v>
          </cell>
          <cell r="C83" t="str">
            <v>GP</v>
          </cell>
        </row>
        <row r="84">
          <cell r="A84" t="str">
            <v>BAGAJ TABANI SES KESICI</v>
          </cell>
          <cell r="B84" t="str">
            <v>OTURMUYOR</v>
          </cell>
          <cell r="C84" t="str">
            <v>I</v>
          </cell>
        </row>
        <row r="85">
          <cell r="A85" t="str">
            <v>BAGAJ TABANI SES KESICI</v>
          </cell>
          <cell r="B85" t="str">
            <v>POZISYONU KOTU.</v>
          </cell>
          <cell r="C85" t="str">
            <v>I</v>
          </cell>
        </row>
        <row r="86">
          <cell r="A86" t="str">
            <v>BAGAJ TABANI SES KESICI</v>
          </cell>
          <cell r="B86" t="str">
            <v>YIRTIK</v>
          </cell>
          <cell r="C86" t="str">
            <v>I</v>
          </cell>
        </row>
        <row r="87">
          <cell r="A87" t="str">
            <v>ARK.KOLTUK SIRT SAG</v>
          </cell>
          <cell r="B87" t="str">
            <v>ACILMIYOR</v>
          </cell>
          <cell r="C87" t="str">
            <v>K</v>
          </cell>
        </row>
        <row r="88">
          <cell r="A88" t="str">
            <v>ARK.KOLTUK SIRT SOL</v>
          </cell>
          <cell r="B88" t="str">
            <v>KAPANMIYOR</v>
          </cell>
          <cell r="C88" t="str">
            <v>K</v>
          </cell>
        </row>
        <row r="89">
          <cell r="A89" t="str">
            <v>SAG ARKA OTURAK</v>
          </cell>
          <cell r="B89" t="str">
            <v>KOTU KLIPSLENMIS</v>
          </cell>
          <cell r="C89" t="str">
            <v>K</v>
          </cell>
        </row>
        <row r="90">
          <cell r="A90" t="str">
            <v>SAG ARKA OTURAK</v>
          </cell>
          <cell r="B90" t="str">
            <v>DISLE TESBITI GEVSEK</v>
          </cell>
          <cell r="C90" t="str">
            <v>K</v>
          </cell>
        </row>
        <row r="91">
          <cell r="A91" t="str">
            <v>SAG ARKA OTURAK</v>
          </cell>
          <cell r="B91" t="str">
            <v>AGRAF HASARLI</v>
          </cell>
          <cell r="C91" t="str">
            <v>K</v>
          </cell>
        </row>
        <row r="92">
          <cell r="A92" t="str">
            <v>SAG ON KOLTUK</v>
          </cell>
          <cell r="B92" t="str">
            <v>KOTU KLIPSLENMIS</v>
          </cell>
          <cell r="C92" t="str">
            <v>K</v>
          </cell>
        </row>
        <row r="93">
          <cell r="A93" t="str">
            <v>SAG ON KOLTUK</v>
          </cell>
          <cell r="B93" t="str">
            <v>YIRTIK</v>
          </cell>
          <cell r="C93" t="str">
            <v>K</v>
          </cell>
        </row>
        <row r="94">
          <cell r="A94" t="str">
            <v>SAGON KOLTUK BASLIGI</v>
          </cell>
          <cell r="B94" t="str">
            <v>TAKILIYOR</v>
          </cell>
          <cell r="C94" t="str">
            <v>K</v>
          </cell>
        </row>
        <row r="95">
          <cell r="A95" t="str">
            <v>SAGONKOLT.KIZAK KUMANDASI</v>
          </cell>
          <cell r="B95" t="str">
            <v>DEFORME</v>
          </cell>
          <cell r="C95" t="str">
            <v>K</v>
          </cell>
        </row>
        <row r="96">
          <cell r="A96" t="str">
            <v>SOL ARKA OTURAK</v>
          </cell>
          <cell r="B96" t="str">
            <v>KOTU KLIPSLENMIS</v>
          </cell>
          <cell r="C96" t="str">
            <v>K</v>
          </cell>
        </row>
        <row r="97">
          <cell r="A97" t="str">
            <v>SOL ARKA OTURAK</v>
          </cell>
          <cell r="B97" t="str">
            <v>DISLE TESBITI GEVSEK</v>
          </cell>
          <cell r="C97" t="str">
            <v>K</v>
          </cell>
        </row>
        <row r="98">
          <cell r="A98" t="str">
            <v>SOL ON KOLTUK</v>
          </cell>
          <cell r="B98" t="str">
            <v>CALISMIYOR</v>
          </cell>
          <cell r="C98" t="str">
            <v>K</v>
          </cell>
        </row>
        <row r="99">
          <cell r="A99" t="str">
            <v>SOL ON KOLTUK</v>
          </cell>
          <cell r="B99" t="str">
            <v>SIKILMAMIS</v>
          </cell>
          <cell r="C99" t="str">
            <v>K</v>
          </cell>
        </row>
        <row r="100">
          <cell r="A100" t="str">
            <v>ARKA ORTA EMNIYET KEMERI</v>
          </cell>
          <cell r="B100" t="str">
            <v>CALISMIYOR</v>
          </cell>
          <cell r="C100" t="str">
            <v>K</v>
          </cell>
        </row>
        <row r="101">
          <cell r="A101" t="str">
            <v>ARK.KOLTUK SAG BASLIK</v>
          </cell>
          <cell r="B101" t="str">
            <v>CIZIK</v>
          </cell>
          <cell r="C101" t="str">
            <v>K</v>
          </cell>
        </row>
        <row r="102">
          <cell r="A102" t="str">
            <v>SAGON KOLT.YATIR.KOLU</v>
          </cell>
          <cell r="B102" t="str">
            <v>KULLANIRKEN SESLI</v>
          </cell>
          <cell r="C102" t="str">
            <v>K</v>
          </cell>
        </row>
        <row r="103">
          <cell r="A103" t="str">
            <v>SOLON KOLTUK BASLIGI</v>
          </cell>
          <cell r="B103" t="str">
            <v>HASARLI</v>
          </cell>
          <cell r="C103" t="str">
            <v>K</v>
          </cell>
        </row>
        <row r="104">
          <cell r="A104" t="str">
            <v>ARK.ORT.KOLTUK BASLIK</v>
          </cell>
          <cell r="B104" t="str">
            <v>UYGUN DEGIL</v>
          </cell>
          <cell r="C104" t="str">
            <v>K</v>
          </cell>
        </row>
        <row r="105">
          <cell r="A105" t="str">
            <v>ARK.KOLTUK SOL BASLIK</v>
          </cell>
          <cell r="B105" t="str">
            <v>ANORMAL SES</v>
          </cell>
          <cell r="C105" t="str">
            <v>K</v>
          </cell>
        </row>
        <row r="106">
          <cell r="A106" t="str">
            <v>SOLON KOLT.YATIR.KOLU</v>
          </cell>
          <cell r="B106" t="str">
            <v>CIZIK</v>
          </cell>
          <cell r="C106" t="str">
            <v>K</v>
          </cell>
        </row>
        <row r="107">
          <cell r="A107" t="str">
            <v>ARKA MERKEZ KOLCAK</v>
          </cell>
          <cell r="B107" t="str">
            <v>UYGUN DEGIL</v>
          </cell>
          <cell r="C107" t="str">
            <v>K</v>
          </cell>
        </row>
        <row r="108">
          <cell r="A108" t="str">
            <v>ON KAPI KOLCAGI SAG</v>
          </cell>
          <cell r="B108" t="str">
            <v>KOTU KLIPSLENMIS</v>
          </cell>
          <cell r="C108" t="str">
            <v>P</v>
          </cell>
        </row>
        <row r="109">
          <cell r="A109" t="str">
            <v>ON KAPI KOLCAGI SAG</v>
          </cell>
          <cell r="B109" t="str">
            <v>HASARLI</v>
          </cell>
          <cell r="C109" t="str">
            <v>P</v>
          </cell>
        </row>
        <row r="110">
          <cell r="A110" t="str">
            <v>ON KAPI KOLCAGI SAG</v>
          </cell>
          <cell r="B110" t="str">
            <v>CIZIK</v>
          </cell>
          <cell r="C110" t="str">
            <v>P</v>
          </cell>
        </row>
        <row r="111">
          <cell r="A111" t="str">
            <v>ON KAPI KOLCAGI SAG</v>
          </cell>
          <cell r="B111" t="str">
            <v>LEKELI</v>
          </cell>
          <cell r="C111" t="str">
            <v>P</v>
          </cell>
        </row>
        <row r="112">
          <cell r="A112" t="str">
            <v>ON KAPI KOLCAGI SAG</v>
          </cell>
          <cell r="B112" t="str">
            <v>OTURMUYOR</v>
          </cell>
          <cell r="C112" t="str">
            <v>P</v>
          </cell>
        </row>
        <row r="113">
          <cell r="A113" t="str">
            <v>ON KAPI KOLCAGI SAG</v>
          </cell>
          <cell r="B113" t="str">
            <v>UYGUN DEGIL</v>
          </cell>
          <cell r="C113" t="str">
            <v>P</v>
          </cell>
        </row>
        <row r="114">
          <cell r="A114" t="str">
            <v>ON KAPI KOLCAGI SOL</v>
          </cell>
          <cell r="B114" t="str">
            <v>CIZIK</v>
          </cell>
          <cell r="C114" t="str">
            <v>P</v>
          </cell>
        </row>
        <row r="115">
          <cell r="A115" t="str">
            <v>ON KAPI KOLCAGI SOL</v>
          </cell>
          <cell r="B115" t="str">
            <v>KOTU KLIPSLENMIS</v>
          </cell>
          <cell r="C115" t="str">
            <v>P</v>
          </cell>
        </row>
        <row r="116">
          <cell r="A116" t="str">
            <v>ON KAPI KOLCAGI SOL</v>
          </cell>
          <cell r="B116" t="str">
            <v>DEFORME</v>
          </cell>
          <cell r="C116" t="str">
            <v>P</v>
          </cell>
        </row>
        <row r="117">
          <cell r="A117" t="str">
            <v>SAG ON KAPI ICPANO</v>
          </cell>
          <cell r="B117" t="str">
            <v>LEKELI</v>
          </cell>
          <cell r="C117" t="str">
            <v>P</v>
          </cell>
        </row>
        <row r="118">
          <cell r="A118" t="str">
            <v>SAG ON KAPI ICPANO</v>
          </cell>
          <cell r="B118" t="str">
            <v>OTURMUYOR</v>
          </cell>
          <cell r="C118" t="str">
            <v>P</v>
          </cell>
        </row>
        <row r="119">
          <cell r="A119" t="str">
            <v>SAG ON KAPI ICPANO</v>
          </cell>
          <cell r="B119" t="str">
            <v>KOTU KLIPSLENMIS</v>
          </cell>
          <cell r="C119" t="str">
            <v>P</v>
          </cell>
        </row>
        <row r="120">
          <cell r="A120" t="str">
            <v>SAG ON KAPI ICPANO</v>
          </cell>
          <cell r="B120" t="str">
            <v>CIZIK</v>
          </cell>
          <cell r="C120" t="str">
            <v>P</v>
          </cell>
        </row>
        <row r="121">
          <cell r="A121" t="str">
            <v>SAG ON KAPI ICPANO</v>
          </cell>
          <cell r="B121" t="str">
            <v>SIKILMAMIS</v>
          </cell>
          <cell r="C121" t="str">
            <v>P</v>
          </cell>
        </row>
        <row r="122">
          <cell r="A122" t="str">
            <v>SAG ON KAPI ICPANO</v>
          </cell>
          <cell r="B122" t="str">
            <v>UYGUN DEGIL</v>
          </cell>
          <cell r="C122" t="str">
            <v>P</v>
          </cell>
        </row>
        <row r="123">
          <cell r="A123" t="str">
            <v>SAG ON KAPI ICPANO</v>
          </cell>
          <cell r="B123" t="str">
            <v>HASARLI</v>
          </cell>
          <cell r="C123" t="str">
            <v>P</v>
          </cell>
        </row>
        <row r="124">
          <cell r="A124" t="str">
            <v>SAG ON KAPI MEDAYONU</v>
          </cell>
          <cell r="B124" t="str">
            <v>OTURMUYOR</v>
          </cell>
          <cell r="C124" t="str">
            <v>P</v>
          </cell>
        </row>
        <row r="125">
          <cell r="A125" t="str">
            <v>SAG ON KAPI MEDAYONU</v>
          </cell>
          <cell r="B125" t="str">
            <v>LEKELI</v>
          </cell>
          <cell r="C125" t="str">
            <v>P</v>
          </cell>
        </row>
        <row r="126">
          <cell r="A126" t="str">
            <v>SAG ON KAPI MEDAYONU</v>
          </cell>
          <cell r="B126" t="str">
            <v>ANORMAL SES</v>
          </cell>
          <cell r="C126" t="str">
            <v>P</v>
          </cell>
        </row>
        <row r="127">
          <cell r="A127" t="str">
            <v>SAG ON KAPI MEDAYONU</v>
          </cell>
          <cell r="B127" t="str">
            <v>UYGUN DEGIL</v>
          </cell>
          <cell r="C127" t="str">
            <v>P</v>
          </cell>
        </row>
        <row r="128">
          <cell r="A128" t="str">
            <v>SAG ON KAPI MEDAYONU</v>
          </cell>
          <cell r="B128" t="str">
            <v>HASARLI</v>
          </cell>
          <cell r="C128" t="str">
            <v>P</v>
          </cell>
        </row>
        <row r="129">
          <cell r="A129" t="str">
            <v>SAGARK.KAPI IC PANOSU</v>
          </cell>
          <cell r="B129" t="str">
            <v>CIZIK</v>
          </cell>
          <cell r="C129" t="str">
            <v>P</v>
          </cell>
        </row>
        <row r="130">
          <cell r="A130" t="str">
            <v>SAGARK.KAPI IC PANOSU</v>
          </cell>
          <cell r="B130" t="str">
            <v>KOTU KLIPSLENMIS</v>
          </cell>
          <cell r="C130" t="str">
            <v>P</v>
          </cell>
        </row>
        <row r="131">
          <cell r="A131" t="str">
            <v>SAGARK.KAPI IC PANOSU</v>
          </cell>
          <cell r="B131" t="str">
            <v>OTURMUYOR</v>
          </cell>
          <cell r="C131" t="str">
            <v>P</v>
          </cell>
        </row>
        <row r="132">
          <cell r="A132" t="str">
            <v>SAGARK.KAPI IC PANOSU</v>
          </cell>
          <cell r="B132" t="str">
            <v>YABANCI CISIM SESI</v>
          </cell>
          <cell r="C132" t="str">
            <v>P</v>
          </cell>
        </row>
        <row r="133">
          <cell r="A133" t="str">
            <v>SAGARK.KAPI IC PANOSU</v>
          </cell>
          <cell r="B133" t="str">
            <v>HASARLI</v>
          </cell>
          <cell r="C133" t="str">
            <v>P</v>
          </cell>
        </row>
        <row r="134">
          <cell r="A134" t="str">
            <v>SAGARK.KAPI MEDAYONU</v>
          </cell>
          <cell r="B134" t="str">
            <v>OTURMUYOR</v>
          </cell>
          <cell r="C134" t="str">
            <v>P</v>
          </cell>
        </row>
        <row r="135">
          <cell r="A135" t="str">
            <v>SAGARK.KAPI MEDAYONU</v>
          </cell>
          <cell r="B135" t="str">
            <v>HASARLI</v>
          </cell>
          <cell r="C135" t="str">
            <v>P</v>
          </cell>
        </row>
        <row r="136">
          <cell r="A136" t="str">
            <v>SAGARK.KAPI MEDAYONU</v>
          </cell>
          <cell r="B136" t="str">
            <v>LEKELI</v>
          </cell>
          <cell r="C136" t="str">
            <v>P</v>
          </cell>
        </row>
        <row r="137">
          <cell r="A137" t="str">
            <v>SAGARK.KAPI MEDAYONU</v>
          </cell>
          <cell r="B137" t="str">
            <v>UYGUN DEGIL</v>
          </cell>
          <cell r="C137" t="str">
            <v>P</v>
          </cell>
        </row>
        <row r="138">
          <cell r="A138" t="str">
            <v>SAGARK.KAPI MEDAYONU</v>
          </cell>
          <cell r="B138" t="str">
            <v>SEVIYE FARKI</v>
          </cell>
          <cell r="C138" t="str">
            <v>P</v>
          </cell>
        </row>
        <row r="139">
          <cell r="A139" t="str">
            <v>SAGARK.KAPI MEDAYONU</v>
          </cell>
          <cell r="B139" t="str">
            <v>GEVSEK</v>
          </cell>
          <cell r="C139" t="str">
            <v>P</v>
          </cell>
        </row>
        <row r="140">
          <cell r="A140" t="str">
            <v>SAGARK.KAPI MEDAYONU</v>
          </cell>
          <cell r="B140" t="str">
            <v>CIZIK</v>
          </cell>
          <cell r="C140" t="str">
            <v>P</v>
          </cell>
        </row>
        <row r="141">
          <cell r="A141" t="str">
            <v>SAGARK.KAPI MEDAYONU</v>
          </cell>
          <cell r="B141" t="str">
            <v>DEFORME</v>
          </cell>
          <cell r="C141" t="str">
            <v>P</v>
          </cell>
        </row>
        <row r="142">
          <cell r="A142" t="str">
            <v>SAGARK.KAPI PERDESI</v>
          </cell>
          <cell r="B142" t="str">
            <v>HASARLI</v>
          </cell>
          <cell r="C142" t="str">
            <v>P</v>
          </cell>
        </row>
        <row r="143">
          <cell r="A143" t="str">
            <v>SAGON HOPARLOR KAPAGI</v>
          </cell>
          <cell r="B143" t="str">
            <v>OTURMUYOR</v>
          </cell>
          <cell r="C143" t="str">
            <v>P</v>
          </cell>
        </row>
        <row r="144">
          <cell r="A144" t="str">
            <v>SAGON HOPARLOR KAPAGI</v>
          </cell>
          <cell r="B144" t="str">
            <v>KOTU KLIPSLENMIS</v>
          </cell>
          <cell r="C144" t="str">
            <v>P</v>
          </cell>
        </row>
        <row r="145">
          <cell r="A145" t="str">
            <v>SAGONKAPI HARITA CEBI</v>
          </cell>
          <cell r="B145" t="str">
            <v>AGRAF HASARLI</v>
          </cell>
          <cell r="C145" t="str">
            <v>P</v>
          </cell>
        </row>
        <row r="146">
          <cell r="A146" t="str">
            <v>SAGONKAPI HARITA CEBI</v>
          </cell>
          <cell r="B146" t="str">
            <v>EKSIK</v>
          </cell>
          <cell r="C146" t="str">
            <v>P</v>
          </cell>
        </row>
        <row r="147">
          <cell r="A147" t="str">
            <v>SAGONKAPI HARITA CEBI</v>
          </cell>
          <cell r="B147" t="str">
            <v>KOTU KLIPSLENMIS</v>
          </cell>
          <cell r="C147" t="str">
            <v>P</v>
          </cell>
        </row>
        <row r="148">
          <cell r="A148" t="str">
            <v>SAGONKAPI HARITA CEBI</v>
          </cell>
          <cell r="B148" t="str">
            <v>HASARLI</v>
          </cell>
          <cell r="C148" t="str">
            <v>P</v>
          </cell>
        </row>
        <row r="149">
          <cell r="A149" t="str">
            <v>SAGONKAPI HARITA CEBI</v>
          </cell>
          <cell r="B149" t="str">
            <v>DEFORME</v>
          </cell>
          <cell r="C149" t="str">
            <v>P</v>
          </cell>
        </row>
        <row r="150">
          <cell r="A150" t="str">
            <v>SAGONKAPI HARITA CEBI</v>
          </cell>
          <cell r="B150" t="str">
            <v>LEKELI</v>
          </cell>
          <cell r="C150" t="str">
            <v>P</v>
          </cell>
        </row>
        <row r="151">
          <cell r="A151" t="str">
            <v>SAGONKAPI HARITA CEBI</v>
          </cell>
          <cell r="B151" t="str">
            <v>OTURMUYOR</v>
          </cell>
          <cell r="C151" t="str">
            <v>P</v>
          </cell>
        </row>
        <row r="152">
          <cell r="A152" t="str">
            <v>SGDIS DIK.AYN.ICKAPAK</v>
          </cell>
          <cell r="B152" t="str">
            <v>KOTU KLIPSLENMIS</v>
          </cell>
          <cell r="C152" t="str">
            <v>P</v>
          </cell>
        </row>
        <row r="153">
          <cell r="A153" t="str">
            <v>SLDIS DIK.AYN.ICKAPAK</v>
          </cell>
          <cell r="B153" t="str">
            <v>KOTU KLIPSLENMIS</v>
          </cell>
          <cell r="C153" t="str">
            <v>P</v>
          </cell>
        </row>
        <row r="154">
          <cell r="A154" t="str">
            <v>SLDIS DIK.AYN.ICKAPAK</v>
          </cell>
          <cell r="B154" t="str">
            <v>CIZIK</v>
          </cell>
          <cell r="C154" t="str">
            <v>P</v>
          </cell>
        </row>
        <row r="155">
          <cell r="A155" t="str">
            <v>SOL ON KAPI ICPANO</v>
          </cell>
          <cell r="B155" t="str">
            <v>OTURMUYOR</v>
          </cell>
          <cell r="C155" t="str">
            <v>P</v>
          </cell>
        </row>
        <row r="156">
          <cell r="A156" t="str">
            <v>SOL ON KAPI ICPANO</v>
          </cell>
          <cell r="B156" t="str">
            <v>KOTU KLIPSLENMIS</v>
          </cell>
          <cell r="C156" t="str">
            <v>P</v>
          </cell>
        </row>
        <row r="157">
          <cell r="A157" t="str">
            <v>SOL ON KAPI ICPANO</v>
          </cell>
          <cell r="B157" t="str">
            <v>UYGUN DEGIL</v>
          </cell>
          <cell r="C157" t="str">
            <v>P</v>
          </cell>
        </row>
        <row r="158">
          <cell r="A158" t="str">
            <v>SOL ON KAPI ICPANO</v>
          </cell>
          <cell r="B158" t="str">
            <v>HASARLI</v>
          </cell>
          <cell r="C158" t="str">
            <v>P</v>
          </cell>
        </row>
        <row r="159">
          <cell r="A159" t="str">
            <v>SOL ON KAPI ICPANO</v>
          </cell>
          <cell r="B159" t="str">
            <v>CIZIK</v>
          </cell>
          <cell r="C159" t="str">
            <v>P</v>
          </cell>
        </row>
        <row r="160">
          <cell r="A160" t="str">
            <v>SOL ON KAPI ICPANO</v>
          </cell>
          <cell r="B160" t="str">
            <v>DEFORME</v>
          </cell>
          <cell r="C160" t="str">
            <v>P</v>
          </cell>
        </row>
        <row r="161">
          <cell r="A161" t="str">
            <v>SOL ON KAPI ICPANO</v>
          </cell>
          <cell r="B161" t="str">
            <v>LEKELI</v>
          </cell>
          <cell r="C161" t="str">
            <v>P</v>
          </cell>
        </row>
        <row r="162">
          <cell r="A162" t="str">
            <v>SOL ON KAPI MEDAYONU</v>
          </cell>
          <cell r="B162" t="str">
            <v>OTURMUYOR</v>
          </cell>
          <cell r="C162" t="str">
            <v>P</v>
          </cell>
        </row>
        <row r="163">
          <cell r="A163" t="str">
            <v>SOL ON KAPI MEDAYONU</v>
          </cell>
          <cell r="B163" t="str">
            <v>ANORMAL SES</v>
          </cell>
          <cell r="C163" t="str">
            <v>P</v>
          </cell>
        </row>
        <row r="164">
          <cell r="A164" t="str">
            <v>SOL ON KAPI MEDAYONU</v>
          </cell>
          <cell r="B164" t="str">
            <v>LEKELI</v>
          </cell>
          <cell r="C164" t="str">
            <v>P</v>
          </cell>
        </row>
        <row r="165">
          <cell r="A165" t="str">
            <v>SOL ON KAPI MEDAYONU</v>
          </cell>
          <cell r="B165" t="str">
            <v>UYGUN DEGIL</v>
          </cell>
          <cell r="C165" t="str">
            <v>P</v>
          </cell>
        </row>
        <row r="166">
          <cell r="A166" t="str">
            <v>SOL ON KAPI MEDAYONU</v>
          </cell>
          <cell r="B166" t="str">
            <v>HASARLI</v>
          </cell>
          <cell r="C166" t="str">
            <v>P</v>
          </cell>
        </row>
        <row r="167">
          <cell r="A167" t="str">
            <v>SOLARK.KAPI IC PANOSU</v>
          </cell>
          <cell r="B167" t="str">
            <v>CIZIK</v>
          </cell>
          <cell r="C167" t="str">
            <v>P</v>
          </cell>
        </row>
        <row r="168">
          <cell r="A168" t="str">
            <v>SOLARK.KAPI IC PANOSU</v>
          </cell>
          <cell r="B168" t="str">
            <v>OTURMUYOR</v>
          </cell>
          <cell r="C168" t="str">
            <v>P</v>
          </cell>
        </row>
        <row r="169">
          <cell r="A169" t="str">
            <v>SOLARK.KAPI IC PANOSU</v>
          </cell>
          <cell r="B169" t="str">
            <v>EKSIK</v>
          </cell>
          <cell r="C169" t="str">
            <v>P</v>
          </cell>
        </row>
        <row r="170">
          <cell r="A170" t="str">
            <v>SOLARK.KAPI MEDAYONU</v>
          </cell>
          <cell r="B170" t="str">
            <v>OTURMUYOR</v>
          </cell>
          <cell r="C170" t="str">
            <v>P</v>
          </cell>
        </row>
        <row r="171">
          <cell r="A171" t="str">
            <v>SOLARK.KAPI MEDAYONU</v>
          </cell>
          <cell r="B171" t="str">
            <v>UYGUN DEGIL</v>
          </cell>
          <cell r="C171" t="str">
            <v>P</v>
          </cell>
        </row>
        <row r="172">
          <cell r="A172" t="str">
            <v>SOLARK.KAPI MEDAYONU</v>
          </cell>
          <cell r="B172" t="str">
            <v>GEVSEK</v>
          </cell>
          <cell r="C172" t="str">
            <v>P</v>
          </cell>
        </row>
        <row r="173">
          <cell r="A173" t="str">
            <v>SOLARK.KAPI MEDAYONU</v>
          </cell>
          <cell r="B173" t="str">
            <v>LEKELI</v>
          </cell>
          <cell r="C173" t="str">
            <v>P</v>
          </cell>
        </row>
        <row r="174">
          <cell r="A174" t="str">
            <v>SOLARK.KAPI MEDAYONU</v>
          </cell>
          <cell r="B174" t="str">
            <v>SEVIYE FARKI</v>
          </cell>
          <cell r="C174" t="str">
            <v>P</v>
          </cell>
        </row>
        <row r="175">
          <cell r="A175" t="str">
            <v>SOLARK.KAPI PERDESI</v>
          </cell>
          <cell r="B175" t="str">
            <v>TAKILIYOR</v>
          </cell>
          <cell r="C175" t="str">
            <v>P</v>
          </cell>
        </row>
        <row r="176">
          <cell r="A176" t="str">
            <v>SOLARK.KAPI PERDESI</v>
          </cell>
          <cell r="B176" t="str">
            <v>AYARSIZ</v>
          </cell>
          <cell r="C176" t="str">
            <v>P</v>
          </cell>
        </row>
        <row r="177">
          <cell r="A177" t="str">
            <v>SOLARK.KAPI PERDESI</v>
          </cell>
          <cell r="B177" t="str">
            <v>UYGUN DEGIL</v>
          </cell>
          <cell r="C177" t="str">
            <v>P</v>
          </cell>
        </row>
        <row r="178">
          <cell r="A178" t="str">
            <v>SOLARK.KAPI PERDESI</v>
          </cell>
          <cell r="B178" t="str">
            <v>CALISMIYOR</v>
          </cell>
          <cell r="C178" t="str">
            <v>P</v>
          </cell>
        </row>
        <row r="179">
          <cell r="A179" t="str">
            <v>SOLARK.KAPI PERDESI</v>
          </cell>
          <cell r="B179" t="str">
            <v>YIRTIK</v>
          </cell>
          <cell r="C179" t="str">
            <v>P</v>
          </cell>
        </row>
        <row r="180">
          <cell r="A180" t="str">
            <v>SOLON HOPARLOR KAPAGI</v>
          </cell>
          <cell r="B180" t="str">
            <v>KOTU KLIPSLENMIS</v>
          </cell>
          <cell r="C180" t="str">
            <v>P</v>
          </cell>
        </row>
        <row r="181">
          <cell r="A181" t="str">
            <v>SOLONKAPI HARITA CEBI</v>
          </cell>
          <cell r="B181" t="str">
            <v>AGRAF EKSIK</v>
          </cell>
          <cell r="C181" t="str">
            <v>P</v>
          </cell>
        </row>
        <row r="182">
          <cell r="A182" t="str">
            <v>SOLONKAPI HARITA CEBI</v>
          </cell>
          <cell r="B182" t="str">
            <v>KOTU KLIPSLENMIS</v>
          </cell>
          <cell r="C182" t="str">
            <v>P</v>
          </cell>
        </row>
        <row r="183">
          <cell r="A183" t="str">
            <v>SOLONKAPI HARITA CEBI</v>
          </cell>
          <cell r="B183" t="str">
            <v>OTURMUYOR</v>
          </cell>
          <cell r="C183" t="str">
            <v>P</v>
          </cell>
        </row>
        <row r="184">
          <cell r="A184" t="str">
            <v>SOLONKAPI HARITA CEBI</v>
          </cell>
          <cell r="B184" t="str">
            <v>GEVSEK</v>
          </cell>
          <cell r="C184" t="str">
            <v>P</v>
          </cell>
        </row>
        <row r="185">
          <cell r="A185" t="str">
            <v>ARKA CAM GUNES.PERDESI</v>
          </cell>
          <cell r="B185" t="str">
            <v>ANORMAL SES</v>
          </cell>
          <cell r="C185" t="str">
            <v>T</v>
          </cell>
        </row>
        <row r="186">
          <cell r="A186" t="str">
            <v>ARKA CAM ONU TABLET</v>
          </cell>
          <cell r="B186" t="str">
            <v>AGRAF HASARLI</v>
          </cell>
          <cell r="C186" t="str">
            <v>T</v>
          </cell>
        </row>
        <row r="187">
          <cell r="A187" t="str">
            <v>ARKA CAM ONU TABLET</v>
          </cell>
          <cell r="B187" t="str">
            <v>ANORMAL SES</v>
          </cell>
          <cell r="C187" t="str">
            <v>T</v>
          </cell>
        </row>
        <row r="188">
          <cell r="A188" t="str">
            <v>ARKA CAM ONU TABLET</v>
          </cell>
          <cell r="B188" t="str">
            <v>UYGUN DEGIL</v>
          </cell>
          <cell r="C188" t="str">
            <v>T</v>
          </cell>
        </row>
        <row r="189">
          <cell r="A189" t="str">
            <v>ARKA CAM ONU TABLET</v>
          </cell>
          <cell r="B189" t="str">
            <v>AGRAF EKSIK</v>
          </cell>
          <cell r="C189" t="str">
            <v>T</v>
          </cell>
        </row>
        <row r="190">
          <cell r="A190" t="str">
            <v>ARKA CAM ONU TABLET</v>
          </cell>
          <cell r="B190" t="str">
            <v>CIZIK</v>
          </cell>
          <cell r="C190" t="str">
            <v>T</v>
          </cell>
        </row>
        <row r="191">
          <cell r="A191" t="str">
            <v>ARKA TABLET KUTUSU</v>
          </cell>
          <cell r="B191" t="str">
            <v>ANORMAL SES</v>
          </cell>
          <cell r="C191" t="str">
            <v>T</v>
          </cell>
        </row>
        <row r="192">
          <cell r="A192" t="str">
            <v>ARKA TABLET KUTUSU</v>
          </cell>
          <cell r="B192" t="str">
            <v>EKSIK</v>
          </cell>
          <cell r="C192" t="str">
            <v>T</v>
          </cell>
        </row>
        <row r="193">
          <cell r="A193" t="str">
            <v>ARKA TABLET KUTUSU</v>
          </cell>
          <cell r="B193" t="str">
            <v>KULLANIMI ZOR</v>
          </cell>
          <cell r="C193" t="str">
            <v>T</v>
          </cell>
        </row>
        <row r="194">
          <cell r="A194" t="str">
            <v>ARKA TABLET KUTUSU</v>
          </cell>
          <cell r="B194" t="str">
            <v>HASARLI</v>
          </cell>
          <cell r="C194" t="str">
            <v>T</v>
          </cell>
        </row>
        <row r="195">
          <cell r="A195" t="str">
            <v>TAVAN PERDESI ON</v>
          </cell>
          <cell r="B195" t="str">
            <v>TAKILIYOR</v>
          </cell>
          <cell r="C195" t="str">
            <v>T</v>
          </cell>
        </row>
        <row r="196">
          <cell r="A196" t="str">
            <v>ARKA TABLET KUTUSU</v>
          </cell>
          <cell r="B196" t="str">
            <v>LEKELI</v>
          </cell>
          <cell r="C196" t="str">
            <v>T</v>
          </cell>
        </row>
        <row r="197">
          <cell r="A197" t="str">
            <v>BAGAJ HALISI</v>
          </cell>
          <cell r="B197" t="str">
            <v>OTURMUYOR</v>
          </cell>
          <cell r="C197" t="str">
            <v>T</v>
          </cell>
        </row>
        <row r="198">
          <cell r="A198" t="str">
            <v>BAGAJ HALISI</v>
          </cell>
          <cell r="B198" t="str">
            <v>TAPA EKSIK</v>
          </cell>
          <cell r="C198" t="str">
            <v>T</v>
          </cell>
        </row>
        <row r="199">
          <cell r="A199" t="str">
            <v>BAGAJ HALISI</v>
          </cell>
          <cell r="B199" t="str">
            <v>DEFORME</v>
          </cell>
          <cell r="C199" t="str">
            <v>T</v>
          </cell>
        </row>
        <row r="200">
          <cell r="A200" t="str">
            <v>BAGAJ KAPAGI HALISI</v>
          </cell>
          <cell r="B200" t="str">
            <v>OTURMUYOR</v>
          </cell>
          <cell r="C200" t="str">
            <v>T</v>
          </cell>
        </row>
        <row r="201">
          <cell r="A201" t="str">
            <v>BAGAJ KAPAGI HALISI</v>
          </cell>
          <cell r="B201" t="str">
            <v>POZISYONU KOTU.</v>
          </cell>
          <cell r="C201" t="str">
            <v>T</v>
          </cell>
        </row>
        <row r="202">
          <cell r="A202" t="str">
            <v>BAGAJ KAPAGI HALISI</v>
          </cell>
          <cell r="B202" t="str">
            <v>UYGUN DEGIL</v>
          </cell>
          <cell r="C202" t="str">
            <v>T</v>
          </cell>
        </row>
        <row r="203">
          <cell r="A203" t="str">
            <v>BAGAJ KAPAGI HALISI</v>
          </cell>
          <cell r="B203" t="str">
            <v>DEFORME</v>
          </cell>
          <cell r="C203" t="str">
            <v>T</v>
          </cell>
        </row>
        <row r="204">
          <cell r="A204" t="str">
            <v>BAGAJ KAPAGI HALISI</v>
          </cell>
          <cell r="B204" t="str">
            <v>TAPA EKSIK</v>
          </cell>
          <cell r="C204" t="str">
            <v>T</v>
          </cell>
        </row>
        <row r="205">
          <cell r="A205" t="str">
            <v>BAGAJ SAG GARNITURU</v>
          </cell>
          <cell r="B205" t="str">
            <v>OTURMUYOR</v>
          </cell>
          <cell r="C205" t="str">
            <v>T</v>
          </cell>
        </row>
        <row r="206">
          <cell r="A206" t="str">
            <v>BAGAJ SAG GARNITURU</v>
          </cell>
          <cell r="B206" t="str">
            <v>POZISYONU KOTU.</v>
          </cell>
          <cell r="C206" t="str">
            <v>T</v>
          </cell>
        </row>
        <row r="207">
          <cell r="A207" t="str">
            <v>BAGAJ SAG GARNITURU</v>
          </cell>
          <cell r="B207" t="str">
            <v>UYGUN DEGIL</v>
          </cell>
          <cell r="C207" t="str">
            <v>T</v>
          </cell>
        </row>
        <row r="208">
          <cell r="A208" t="str">
            <v>BAGAJ SAG GARNITURU</v>
          </cell>
          <cell r="B208" t="str">
            <v>DEFORME</v>
          </cell>
          <cell r="C208" t="str">
            <v>T</v>
          </cell>
        </row>
        <row r="209">
          <cell r="A209" t="str">
            <v>BAGAJ SOL GARNITURU</v>
          </cell>
          <cell r="B209" t="str">
            <v>HASARLI</v>
          </cell>
          <cell r="C209" t="str">
            <v>T</v>
          </cell>
        </row>
        <row r="210">
          <cell r="A210" t="str">
            <v>BAGAJ SOL GARNITURU</v>
          </cell>
          <cell r="B210" t="str">
            <v>OTURMUYOR</v>
          </cell>
          <cell r="C210" t="str">
            <v>T</v>
          </cell>
        </row>
        <row r="211">
          <cell r="A211" t="str">
            <v>SAG ON TABAN KAPAGI</v>
          </cell>
          <cell r="B211" t="str">
            <v>OTURMUYOR</v>
          </cell>
          <cell r="C211" t="str">
            <v>T</v>
          </cell>
        </row>
        <row r="212">
          <cell r="A212" t="str">
            <v>SAGARK.STOP KAPAGI</v>
          </cell>
          <cell r="B212" t="str">
            <v>OTURMUYOR</v>
          </cell>
          <cell r="C212" t="str">
            <v>T</v>
          </cell>
        </row>
        <row r="213">
          <cell r="A213" t="str">
            <v>SAGARK.STOP KAPAGI</v>
          </cell>
          <cell r="B213" t="str">
            <v>KOTU KLIPSLENMIS</v>
          </cell>
          <cell r="C213" t="str">
            <v>T</v>
          </cell>
        </row>
        <row r="214">
          <cell r="A214" t="str">
            <v>SOL ÖN TABAN KAPAGI</v>
          </cell>
          <cell r="B214" t="str">
            <v>KAPANMIYOR</v>
          </cell>
          <cell r="C214" t="str">
            <v>T</v>
          </cell>
        </row>
        <row r="215">
          <cell r="A215" t="str">
            <v>SOL VN TABAN KAPAGI</v>
          </cell>
          <cell r="B215" t="str">
            <v>KOTU KLIPSLENMIS</v>
          </cell>
          <cell r="C215" t="str">
            <v>T</v>
          </cell>
        </row>
        <row r="216">
          <cell r="A216" t="str">
            <v>SOL ÖN TABAN KAPAGI</v>
          </cell>
          <cell r="B216" t="str">
            <v>OTURMUYOR</v>
          </cell>
          <cell r="C216" t="str">
            <v>T</v>
          </cell>
        </row>
        <row r="217">
          <cell r="A217" t="str">
            <v>SOLARK.STOP KAPAGI</v>
          </cell>
          <cell r="B217" t="str">
            <v>IYI GECMEMIS</v>
          </cell>
          <cell r="C217" t="str">
            <v>T</v>
          </cell>
        </row>
        <row r="218">
          <cell r="A218" t="str">
            <v>SOLARK.STOP KAPAGI</v>
          </cell>
          <cell r="B218" t="str">
            <v>OTURMUYOR</v>
          </cell>
          <cell r="C218" t="str">
            <v>T</v>
          </cell>
        </row>
        <row r="219">
          <cell r="A219" t="str">
            <v>SOLARK.STOP KAPAGI</v>
          </cell>
          <cell r="B219" t="str">
            <v>KOTU KLIPSLENMIS</v>
          </cell>
          <cell r="C219" t="str">
            <v>T</v>
          </cell>
        </row>
        <row r="220">
          <cell r="A220" t="str">
            <v>TABAN HALISI</v>
          </cell>
          <cell r="B220" t="str">
            <v>OTURMUYOR</v>
          </cell>
          <cell r="C220" t="str">
            <v>T</v>
          </cell>
        </row>
        <row r="221">
          <cell r="A221" t="str">
            <v>DIREKSIYON VOLANI</v>
          </cell>
          <cell r="B221" t="str">
            <v>UYGUN DEGIL</v>
          </cell>
          <cell r="C221" t="str">
            <v>V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84"/>
      <sheetName val="BRÜT3M"/>
      <sheetName val="PROBLEMES"/>
      <sheetName val="GFS 1"/>
      <sheetName val="GFS 2"/>
      <sheetName val="GFS 3"/>
      <sheetName val="GFS 4"/>
      <sheetName val="GFS 5"/>
      <sheetName val="GFS 6"/>
      <sheetName val="GFS 7"/>
      <sheetName val="GFS 8"/>
      <sheetName val="GFS 9"/>
      <sheetName val="GFS 10"/>
      <sheetName val="GFS 11"/>
      <sheetName val="GFS 12"/>
    </sheetNames>
    <sheetDataSet>
      <sheetData sheetId="0" refreshError="1"/>
      <sheetData sheetId="1" refreshError="1"/>
      <sheetData sheetId="2">
        <row r="2">
          <cell r="A2" t="str">
            <v>PARETO DES PROBLEMES</v>
          </cell>
          <cell r="D2" t="str">
            <v>MOYEN 15/09/2003-15/02/2004</v>
          </cell>
        </row>
        <row r="3">
          <cell r="A3" t="str">
            <v>GFS 1</v>
          </cell>
          <cell r="D3" t="str">
            <v>PLAN D'ACTION</v>
          </cell>
          <cell r="E3" t="str">
            <v>DELAI</v>
          </cell>
        </row>
        <row r="4">
          <cell r="A4" t="str">
            <v xml:space="preserve">ELEMENT </v>
          </cell>
          <cell r="B4" t="str">
            <v>INCIDENT</v>
          </cell>
          <cell r="C4" t="str">
            <v>AVES</v>
          </cell>
        </row>
        <row r="5">
          <cell r="A5" t="str">
            <v>4145 - PORTE DE COFFRE/CUSTODE G.</v>
          </cell>
          <cell r="B5" t="str">
            <v>0030 - JEU EXCESSIF</v>
          </cell>
          <cell r="C5">
            <v>4.3209876543209874E-2</v>
          </cell>
        </row>
        <row r="6">
          <cell r="A6" t="str">
            <v>4004 - CADRE PTE AVD/PIED MILIEU,CADRE PTE ARD</v>
          </cell>
          <cell r="B6" t="str">
            <v>0080 - JEU MAL REPARTI</v>
          </cell>
          <cell r="C6">
            <v>1.8518518518518517E-2</v>
          </cell>
        </row>
        <row r="7">
          <cell r="A7" t="str">
            <v>4799 - CAPOT AV / BANDEAU DE FACE AV</v>
          </cell>
          <cell r="B7" t="str">
            <v>0021 - RETRAIT IRREGULIER</v>
          </cell>
          <cell r="C7">
            <v>1.8518518518518517E-2</v>
          </cell>
        </row>
        <row r="9">
          <cell r="A9" t="str">
            <v>SOUS TOTAL</v>
          </cell>
        </row>
        <row r="11">
          <cell r="A11" t="str">
            <v>RESULTAT GLOBAL DU GFS MOYEN 15/09/2003-15/02/2004</v>
          </cell>
          <cell r="C11">
            <v>0.32407407407407435</v>
          </cell>
        </row>
        <row r="12">
          <cell r="A12" t="str">
            <v>OBJECTIF 2004 AVES DU GFS</v>
          </cell>
          <cell r="C12">
            <v>0.15101308204756494</v>
          </cell>
          <cell r="D12">
            <v>1</v>
          </cell>
        </row>
        <row r="16">
          <cell r="A16" t="str">
            <v>PARETO DES PROBLEMES</v>
          </cell>
          <cell r="D16" t="str">
            <v>MOYEN 15/09/2003-15/02/2004</v>
          </cell>
        </row>
        <row r="17">
          <cell r="A17" t="str">
            <v>GFS 2</v>
          </cell>
          <cell r="D17" t="str">
            <v>PLAN D'ACTION</v>
          </cell>
          <cell r="E17" t="str">
            <v>DELAI</v>
          </cell>
        </row>
        <row r="18">
          <cell r="A18" t="str">
            <v xml:space="preserve">ELEMENT </v>
          </cell>
          <cell r="B18" t="str">
            <v>INCIDENT</v>
          </cell>
          <cell r="C18" t="str">
            <v>AVES</v>
          </cell>
        </row>
        <row r="19">
          <cell r="A19" t="str">
            <v>5612 - VITRE MOBILE PORTE AVD.</v>
          </cell>
          <cell r="B19" t="str">
            <v>8311 - BATTEMENT A LA FERMETURE DE PORTE</v>
          </cell>
          <cell r="C19">
            <v>0.11419753086419752</v>
          </cell>
        </row>
        <row r="20">
          <cell r="A20" t="str">
            <v>7172 - FEU STOP SURELEVE</v>
          </cell>
          <cell r="B20" t="str">
            <v>3750 - PASSAGE DE LUMIERE</v>
          </cell>
          <cell r="C20">
            <v>5.8641975308641972E-2</v>
          </cell>
        </row>
        <row r="21">
          <cell r="A21" t="str">
            <v>5621 - VITRE MOBILE PORTE AR.G.</v>
          </cell>
          <cell r="B21" t="str">
            <v>8311 - BATTEMENT A LA FERMETURE DE PORTE</v>
          </cell>
          <cell r="C21">
            <v>4.6296296296296294E-2</v>
          </cell>
        </row>
        <row r="23">
          <cell r="A23" t="str">
            <v>SOUS TOTAL</v>
          </cell>
        </row>
        <row r="25">
          <cell r="A25" t="str">
            <v>RESULTAT GLOBAL DU GFS MOYEN 15/09/2003-15/02/2004</v>
          </cell>
          <cell r="C25">
            <v>0.57098765432098786</v>
          </cell>
        </row>
        <row r="26">
          <cell r="A26" t="str">
            <v>OBJECTIF 2004 AVES DU GFS</v>
          </cell>
          <cell r="C26">
            <v>0.26607066836951904</v>
          </cell>
          <cell r="D26">
            <v>2</v>
          </cell>
        </row>
        <row r="30">
          <cell r="A30" t="str">
            <v>PARETO DES PROBLEMES</v>
          </cell>
          <cell r="D30" t="str">
            <v>MOYEN 15/09/2003-15/02/2004</v>
          </cell>
        </row>
        <row r="31">
          <cell r="A31" t="str">
            <v>GFS 3</v>
          </cell>
          <cell r="D31" t="str">
            <v>PLAN D'ACTION</v>
          </cell>
          <cell r="E31" t="str">
            <v>DELAI</v>
          </cell>
        </row>
        <row r="32">
          <cell r="A32" t="str">
            <v xml:space="preserve">ELEMENT </v>
          </cell>
          <cell r="B32" t="str">
            <v>INCIDENT</v>
          </cell>
          <cell r="C32" t="str">
            <v>AVES</v>
          </cell>
        </row>
        <row r="33">
          <cell r="A33" t="str">
            <v>4506 - TRAPPE CARBURANT</v>
          </cell>
          <cell r="B33" t="str">
            <v>0240 - DEFORMATION TOLERIE</v>
          </cell>
          <cell r="C33">
            <v>4.9382716049382713E-2</v>
          </cell>
        </row>
        <row r="34">
          <cell r="A34" t="str">
            <v>6200 - PLANCHE DE BORD</v>
          </cell>
          <cell r="B34" t="str">
            <v>0070 - MAUVAIS CENTRAGE</v>
          </cell>
          <cell r="C34">
            <v>4.0123456790123455E-2</v>
          </cell>
        </row>
        <row r="35">
          <cell r="A35" t="str">
            <v>6200 - PLANCHE DE BORD</v>
          </cell>
          <cell r="B35" t="str">
            <v>8040 - GRESILLEMENT</v>
          </cell>
          <cell r="C35">
            <v>1.5432098765432098E-2</v>
          </cell>
        </row>
        <row r="37">
          <cell r="A37" t="str">
            <v>SOUS TOTAL</v>
          </cell>
        </row>
        <row r="39">
          <cell r="A39" t="str">
            <v>RESULTAT GLOBAL DU GFS MOYEN 15/09/2003-15/02/2004</v>
          </cell>
          <cell r="C39">
            <v>0.14506172839506182</v>
          </cell>
        </row>
        <row r="40">
          <cell r="A40" t="str">
            <v>OBJECTIF 2004 AVES DU GFS</v>
          </cell>
          <cell r="C40">
            <v>6.7596331964148104E-2</v>
          </cell>
          <cell r="D40">
            <v>3</v>
          </cell>
        </row>
        <row r="44">
          <cell r="A44" t="str">
            <v>PARETO DES PROBLEMES</v>
          </cell>
          <cell r="D44" t="str">
            <v>MOYEN 15/09/2003-15/02/2004</v>
          </cell>
        </row>
        <row r="45">
          <cell r="A45" t="str">
            <v>GFS 4</v>
          </cell>
          <cell r="D45" t="str">
            <v>PLAN D'ACTION</v>
          </cell>
          <cell r="E45" t="str">
            <v>DELAI</v>
          </cell>
        </row>
        <row r="46">
          <cell r="A46" t="str">
            <v xml:space="preserve">ELEMENT </v>
          </cell>
          <cell r="B46" t="str">
            <v>INCIDENT</v>
          </cell>
          <cell r="C46" t="str">
            <v>AVES</v>
          </cell>
        </row>
        <row r="47">
          <cell r="A47" t="str">
            <v>6124 - BAC DE RANGEMENT CENTRAL AR</v>
          </cell>
          <cell r="B47" t="str">
            <v>8040 - GRESILLEMENT</v>
          </cell>
          <cell r="C47">
            <v>4.6296296296296294E-2</v>
          </cell>
        </row>
        <row r="48">
          <cell r="A48" t="str">
            <v>6339 - TABLETTE AR AMOVIBLE OU FIXE</v>
          </cell>
          <cell r="B48" t="str">
            <v>8040 - GRESILLEMENT</v>
          </cell>
          <cell r="C48">
            <v>2.7777777777777776E-2</v>
          </cell>
        </row>
        <row r="49">
          <cell r="A49" t="str">
            <v>5716 - CEINTURE SECURITE AV.D.</v>
          </cell>
          <cell r="B49" t="str">
            <v>8440 - VIBRATION</v>
          </cell>
          <cell r="C49">
            <v>1.8518518518518517E-2</v>
          </cell>
        </row>
        <row r="51">
          <cell r="A51" t="str">
            <v>SOUS TOTAL</v>
          </cell>
        </row>
        <row r="53">
          <cell r="A53" t="str">
            <v>RESULTAT GLOBAL DU GFS MOYEN 15/09/2003-15/02/2004</v>
          </cell>
          <cell r="C53">
            <v>0.29938271604938294</v>
          </cell>
        </row>
        <row r="54">
          <cell r="A54" t="str">
            <v>OBJECTIF 2004 AVES DU GFS</v>
          </cell>
          <cell r="C54">
            <v>0.13950732341536951</v>
          </cell>
          <cell r="D54">
            <v>4</v>
          </cell>
        </row>
        <row r="58">
          <cell r="A58" t="str">
            <v>PARETO DES PROBLEMES</v>
          </cell>
          <cell r="D58" t="str">
            <v>MOYEN 15/09/2003-15/02/2004</v>
          </cell>
        </row>
        <row r="59">
          <cell r="A59" t="str">
            <v>GFS 5</v>
          </cell>
          <cell r="D59" t="str">
            <v>PLAN D'ACTION</v>
          </cell>
          <cell r="E59" t="str">
            <v>DELAI</v>
          </cell>
        </row>
        <row r="60">
          <cell r="A60" t="str">
            <v xml:space="preserve">ELEMENT </v>
          </cell>
          <cell r="B60" t="str">
            <v>INCIDENT</v>
          </cell>
          <cell r="C60" t="str">
            <v>AVES</v>
          </cell>
        </row>
        <row r="65">
          <cell r="A65" t="str">
            <v>SOUS TOTAL</v>
          </cell>
        </row>
        <row r="67">
          <cell r="A67" t="str">
            <v>RESULTAT GLOBAL DU GFS MOYEN 15/09/2003-15/02/2004</v>
          </cell>
          <cell r="C67">
            <v>0</v>
          </cell>
        </row>
        <row r="68">
          <cell r="A68" t="str">
            <v>OBJECTIF 2004 AVES DU GFS</v>
          </cell>
          <cell r="C68">
            <v>0</v>
          </cell>
          <cell r="D68">
            <v>5</v>
          </cell>
        </row>
        <row r="72">
          <cell r="A72" t="str">
            <v>PARETO DES PROBLEMES</v>
          </cell>
          <cell r="D72" t="str">
            <v>MOYEN 15/09/2003-15/02/2004</v>
          </cell>
        </row>
        <row r="73">
          <cell r="A73" t="str">
            <v>GFS 6</v>
          </cell>
          <cell r="D73" t="str">
            <v>PLAN D'ACTION</v>
          </cell>
          <cell r="E73" t="str">
            <v>DELAI</v>
          </cell>
        </row>
        <row r="74">
          <cell r="A74" t="str">
            <v xml:space="preserve">ELEMENT </v>
          </cell>
          <cell r="B74" t="str">
            <v>INCIDENT</v>
          </cell>
          <cell r="C74" t="str">
            <v>AVES</v>
          </cell>
        </row>
        <row r="75">
          <cell r="A75" t="str">
            <v>2126 - COUPLE</v>
          </cell>
          <cell r="B75" t="str">
            <v>7510 - SIRENEMENT EN TIRAGE</v>
          </cell>
          <cell r="C75">
            <v>6.1728395061728392E-3</v>
          </cell>
        </row>
        <row r="76">
          <cell r="A76" t="str">
            <v>1530 - ECHAPPEMENT</v>
          </cell>
          <cell r="B76" t="str">
            <v>7190 - COGNEMENT</v>
          </cell>
          <cell r="C76">
            <v>3.0864197530864196E-3</v>
          </cell>
        </row>
        <row r="77">
          <cell r="A77" t="str">
            <v>1531 - TUBE PRIMAIRE ECHAPPEMENT</v>
          </cell>
          <cell r="B77" t="str">
            <v>8040 - GRESILLEMENT</v>
          </cell>
          <cell r="C77">
            <v>3.0864197530864196E-3</v>
          </cell>
        </row>
        <row r="79">
          <cell r="A79" t="str">
            <v>SOUS TOTAL</v>
          </cell>
        </row>
        <row r="81">
          <cell r="A81" t="str">
            <v>RESULTAT GLOBAL DU GFS MOYEN 15/09/2003-15/02/2004</v>
          </cell>
          <cell r="C81">
            <v>1.2345679012345678E-2</v>
          </cell>
        </row>
        <row r="82">
          <cell r="A82" t="str">
            <v>OBJECTIF 2004 AVES DU GFS</v>
          </cell>
          <cell r="C82">
            <v>5.7528793160977068E-3</v>
          </cell>
          <cell r="D82">
            <v>6</v>
          </cell>
        </row>
        <row r="86">
          <cell r="A86" t="str">
            <v>PARETO DES PROBLEMES</v>
          </cell>
          <cell r="D86" t="str">
            <v>MOYEN 15/09/2003-15/02/2004</v>
          </cell>
        </row>
        <row r="87">
          <cell r="A87" t="str">
            <v>GFS 7</v>
          </cell>
          <cell r="D87" t="str">
            <v>PLAN D'ACTION</v>
          </cell>
          <cell r="E87" t="str">
            <v>DELAI</v>
          </cell>
        </row>
        <row r="88">
          <cell r="A88" t="str">
            <v xml:space="preserve">ELEMENT </v>
          </cell>
          <cell r="B88" t="str">
            <v>INCIDENT</v>
          </cell>
          <cell r="C88" t="str">
            <v>AVES</v>
          </cell>
        </row>
        <row r="93">
          <cell r="A93" t="str">
            <v>SOUS TOTAL</v>
          </cell>
        </row>
        <row r="95">
          <cell r="A95" t="str">
            <v>RESULTAT GLOBAL DU GFS MOYEN 15/09/2003-15/02/2004</v>
          </cell>
          <cell r="C95">
            <v>0</v>
          </cell>
        </row>
        <row r="96">
          <cell r="A96" t="str">
            <v>OBJECTIF 2004 AVES DU GFS</v>
          </cell>
          <cell r="C96">
            <v>0</v>
          </cell>
          <cell r="D96">
            <v>7</v>
          </cell>
        </row>
        <row r="100">
          <cell r="A100" t="str">
            <v>PARETO DES PROBLEMES</v>
          </cell>
          <cell r="D100" t="str">
            <v>MOYEN 15/09/2003-15/02/2004</v>
          </cell>
        </row>
        <row r="101">
          <cell r="A101" t="str">
            <v>GFS 8</v>
          </cell>
          <cell r="D101" t="str">
            <v>PLAN D'ACTION</v>
          </cell>
          <cell r="E101" t="str">
            <v>DELAI</v>
          </cell>
        </row>
        <row r="102">
          <cell r="A102" t="str">
            <v xml:space="preserve">ELEMENT </v>
          </cell>
          <cell r="B102" t="str">
            <v>INCIDENT</v>
          </cell>
          <cell r="C102" t="str">
            <v>AVES</v>
          </cell>
        </row>
        <row r="107">
          <cell r="A107" t="str">
            <v>SOUS TOTAL</v>
          </cell>
        </row>
        <row r="109">
          <cell r="A109" t="str">
            <v>RESULTAT GLOBAL DU GFS MOYEN 15/09/2003-15/02/2004</v>
          </cell>
          <cell r="C109">
            <v>0</v>
          </cell>
        </row>
        <row r="110">
          <cell r="A110" t="str">
            <v>OBJECTIF 2004 AVES DU GFS</v>
          </cell>
          <cell r="C110">
            <v>0</v>
          </cell>
          <cell r="D110">
            <v>8</v>
          </cell>
        </row>
        <row r="114">
          <cell r="A114" t="str">
            <v>PARETO DES PROBLEMES</v>
          </cell>
          <cell r="D114" t="str">
            <v>MOYEN 15/09/2003-15/02/2004</v>
          </cell>
        </row>
        <row r="115">
          <cell r="A115" t="str">
            <v>GFS 9</v>
          </cell>
          <cell r="D115" t="str">
            <v>PLAN D'ACTION</v>
          </cell>
          <cell r="E115" t="str">
            <v>DELAI</v>
          </cell>
        </row>
        <row r="116">
          <cell r="A116" t="str">
            <v xml:space="preserve">ELEMENT </v>
          </cell>
          <cell r="B116" t="str">
            <v>INCIDENT</v>
          </cell>
          <cell r="C116" t="str">
            <v>AVES</v>
          </cell>
        </row>
        <row r="117">
          <cell r="A117" t="str">
            <v>1000 - MOTEUR</v>
          </cell>
          <cell r="B117" t="str">
            <v>3140 - FONCTIONNEMENT TARDIF</v>
          </cell>
          <cell r="C117">
            <v>1.5432098765432098E-2</v>
          </cell>
        </row>
        <row r="118">
          <cell r="A118" t="str">
            <v>1500 - FILTRE A AIR</v>
          </cell>
          <cell r="B118" t="str">
            <v>3190 - TROP LIBRE</v>
          </cell>
          <cell r="C118">
            <v>1.5432098765432098E-2</v>
          </cell>
        </row>
        <row r="119">
          <cell r="A119" t="str">
            <v>1000 - MOTEUR</v>
          </cell>
          <cell r="B119" t="str">
            <v>3110 - FONCTIONNE PAS</v>
          </cell>
          <cell r="C119">
            <v>3.0864197530864196E-3</v>
          </cell>
        </row>
        <row r="121">
          <cell r="A121" t="str">
            <v>SOUS TOTAL</v>
          </cell>
        </row>
        <row r="123">
          <cell r="A123" t="str">
            <v>RESULTAT GLOBAL DU GFS MOYEN 15/09/2003-15/02/2004</v>
          </cell>
          <cell r="C123">
            <v>4.0123456790123455E-2</v>
          </cell>
        </row>
        <row r="124">
          <cell r="A124" t="str">
            <v>OBJECTIF 2004 AVES DU GFS</v>
          </cell>
          <cell r="C124">
            <v>1.8696857777317548E-2</v>
          </cell>
          <cell r="D124">
            <v>9</v>
          </cell>
        </row>
        <row r="128">
          <cell r="A128" t="str">
            <v>PARETO DES PROBLEMES</v>
          </cell>
          <cell r="D128" t="str">
            <v>MOYEN 15/09/2003-15/02/2004</v>
          </cell>
        </row>
        <row r="129">
          <cell r="A129" t="str">
            <v>GFS 10</v>
          </cell>
          <cell r="D129" t="str">
            <v>PLAN D'ACTION</v>
          </cell>
          <cell r="E129" t="str">
            <v>DELAI</v>
          </cell>
        </row>
        <row r="130">
          <cell r="A130" t="str">
            <v xml:space="preserve">ELEMENT </v>
          </cell>
          <cell r="B130" t="str">
            <v>INCIDENT</v>
          </cell>
          <cell r="C130" t="str">
            <v>AVES</v>
          </cell>
        </row>
        <row r="131">
          <cell r="A131" t="str">
            <v>2120 - RAPPORT MARCHE ARRIERE (BVM)</v>
          </cell>
          <cell r="B131" t="str">
            <v>8030 - CRAQUEMENT</v>
          </cell>
          <cell r="C131">
            <v>2.7777777777777776E-2</v>
          </cell>
        </row>
        <row r="132">
          <cell r="A132" t="str">
            <v>2121 - RAPPORT PREMIERE VITESSE (BVM)</v>
          </cell>
          <cell r="B132" t="str">
            <v>3010 - ACCROCHE</v>
          </cell>
          <cell r="C132">
            <v>3.0864197530864196E-3</v>
          </cell>
        </row>
        <row r="133">
          <cell r="A133" t="str">
            <v>2121 - RAPPORT PREMIERE VITESSE (BVM)</v>
          </cell>
          <cell r="B133" t="str">
            <v>6350 - MAUVAISE MONTEE DES VITESSES A FROID</v>
          </cell>
          <cell r="C133">
            <v>3.0864197530864196E-3</v>
          </cell>
        </row>
        <row r="135">
          <cell r="A135" t="str">
            <v>SOUS TOTAL</v>
          </cell>
        </row>
        <row r="137">
          <cell r="A137" t="str">
            <v>RESULTAT GLOBAL DU GFS MOYEN 15/09/2003-15/02/2004</v>
          </cell>
          <cell r="C137">
            <v>4.0123456790123455E-2</v>
          </cell>
        </row>
        <row r="138">
          <cell r="A138" t="str">
            <v>OBJECTIF 2004 AVES DU GFS</v>
          </cell>
          <cell r="C138">
            <v>1.8696857777317548E-2</v>
          </cell>
          <cell r="D138">
            <v>10</v>
          </cell>
        </row>
        <row r="141">
          <cell r="A141" t="str">
            <v>PARETO DES PROBLEMES</v>
          </cell>
          <cell r="D141" t="str">
            <v>MOYEN 15/09/2003-15/02/2004</v>
          </cell>
        </row>
        <row r="142">
          <cell r="A142" t="str">
            <v>GFS 11</v>
          </cell>
          <cell r="B142" t="str">
            <v>PDS</v>
          </cell>
          <cell r="D142" t="str">
            <v>PLAN D'ACTION</v>
          </cell>
          <cell r="E142" t="str">
            <v>DELAI</v>
          </cell>
        </row>
        <row r="143">
          <cell r="A143" t="str">
            <v xml:space="preserve">ELEMENT </v>
          </cell>
          <cell r="B143" t="str">
            <v>INCIDENT</v>
          </cell>
          <cell r="C143" t="str">
            <v>AVES</v>
          </cell>
        </row>
        <row r="144">
          <cell r="A144" t="str">
            <v>1618 - SONDE A OXYGENE(L-JETRONIC)</v>
          </cell>
          <cell r="B144" t="str">
            <v>4550 - CABLAGE MAL AGRAFE</v>
          </cell>
          <cell r="C144">
            <v>3.0864197530864196E-3</v>
          </cell>
        </row>
        <row r="148">
          <cell r="A148" t="str">
            <v>SOUS TOTAL</v>
          </cell>
        </row>
        <row r="150">
          <cell r="A150" t="str">
            <v>RESULTAT GLOBAL DU GFS MOYEN 15/09/2003-15/02/2004</v>
          </cell>
          <cell r="C150">
            <v>3.0864197530864196E-3</v>
          </cell>
        </row>
        <row r="151">
          <cell r="A151" t="str">
            <v>OBJECTIF 2004 AVES DU GFS</v>
          </cell>
          <cell r="C151">
            <v>1.4382198290244267E-3</v>
          </cell>
          <cell r="D151">
            <v>11</v>
          </cell>
        </row>
        <row r="154">
          <cell r="A154" t="str">
            <v>PARETO DES PROBLEMES</v>
          </cell>
          <cell r="D154" t="str">
            <v>MOYEN 15/09/2003-15/02/2004</v>
          </cell>
        </row>
        <row r="155">
          <cell r="A155" t="str">
            <v>GFS 12</v>
          </cell>
          <cell r="B155" t="str">
            <v>METIER MONTAGE</v>
          </cell>
          <cell r="D155" t="str">
            <v>PLAN D'ACTION</v>
          </cell>
          <cell r="E155" t="str">
            <v>DELAI</v>
          </cell>
        </row>
        <row r="156">
          <cell r="A156" t="str">
            <v xml:space="preserve">ELEMENT </v>
          </cell>
          <cell r="B156" t="str">
            <v>INCIDENT</v>
          </cell>
          <cell r="C156" t="str">
            <v>AVES</v>
          </cell>
        </row>
        <row r="157">
          <cell r="A157" t="str">
            <v>3308 - VOLANT DE DIRECTION</v>
          </cell>
          <cell r="B157" t="str">
            <v>2380 - MAL ORIENTE</v>
          </cell>
          <cell r="C157">
            <v>9.2592592592592587E-3</v>
          </cell>
        </row>
        <row r="161">
          <cell r="A161" t="str">
            <v>SOUS TOTAL</v>
          </cell>
        </row>
        <row r="163">
          <cell r="A163" t="str">
            <v>RESULTAT GLOBAL DU GFS MOYEN 15/09/2003-15/02/2004</v>
          </cell>
          <cell r="C163">
            <v>9.2592592592592587E-3</v>
          </cell>
        </row>
        <row r="164">
          <cell r="A164" t="str">
            <v>OBJECTIF 2004 AVES DU GFS</v>
          </cell>
          <cell r="C164">
            <v>4.3146594870732803E-3</v>
          </cell>
          <cell r="D164">
            <v>12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 GFE GF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Plan review"/>
      <sheetName val="Matrix score"/>
      <sheetName val="EXH"/>
      <sheetName val="SMO"/>
      <sheetName val="COOL"/>
      <sheetName val="CAC"/>
      <sheetName val="PED"/>
      <sheetName val="ParkBrake"/>
      <sheetName val="OUT"/>
      <sheetName val="TAV"/>
      <sheetName val="TAR"/>
      <sheetName val="BER"/>
      <sheetName val="STEER"/>
      <sheetName val="RPE"/>
      <sheetName val="B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Tmodifs"/>
      <sheetName val="Tmodifcriteres"/>
      <sheetName val="TmodifProduits"/>
      <sheetName val="Tcriteres"/>
      <sheetName val="TassocModif"/>
      <sheetName val="exportTpieces"/>
      <sheetName val="Tmodifcaei"/>
      <sheetName val="exportTreperes"/>
      <sheetName val="Tutilisate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 MOD manquant"/>
      <sheetName val="BILAN INDICATEURS GENERAL"/>
      <sheetName val="Donnees par DPT"/>
      <sheetName val="Suivi"/>
      <sheetName val="Graph"/>
      <sheetName val="Surfaces"/>
    </sheetNames>
    <sheetDataSet>
      <sheetData sheetId="0"/>
      <sheetData sheetId="1"/>
      <sheetData sheetId="2"/>
      <sheetData sheetId="3" refreshError="1">
        <row r="2">
          <cell r="D2" t="str">
            <v>S637</v>
          </cell>
          <cell r="F2" t="str">
            <v>S638</v>
          </cell>
          <cell r="H2" t="str">
            <v>S639</v>
          </cell>
          <cell r="J2" t="str">
            <v>S640</v>
          </cell>
          <cell r="L2" t="str">
            <v>S641</v>
          </cell>
          <cell r="N2" t="str">
            <v>S642</v>
          </cell>
          <cell r="P2" t="str">
            <v>S643</v>
          </cell>
          <cell r="R2" t="str">
            <v>S644</v>
          </cell>
          <cell r="T2" t="str">
            <v>S645</v>
          </cell>
          <cell r="V2" t="str">
            <v>S646</v>
          </cell>
          <cell r="X2" t="str">
            <v>S647</v>
          </cell>
          <cell r="Z2" t="str">
            <v>S648</v>
          </cell>
          <cell r="AB2" t="str">
            <v>S649</v>
          </cell>
          <cell r="AD2" t="str">
            <v>S650</v>
          </cell>
          <cell r="AF2" t="str">
            <v>S651</v>
          </cell>
          <cell r="AH2" t="str">
            <v>S652</v>
          </cell>
          <cell r="AJ2" t="str">
            <v>S701</v>
          </cell>
          <cell r="AL2" t="str">
            <v>S702</v>
          </cell>
          <cell r="AN2" t="str">
            <v>S703</v>
          </cell>
          <cell r="AP2" t="str">
            <v>S704</v>
          </cell>
          <cell r="AR2" t="str">
            <v>S705</v>
          </cell>
          <cell r="AT2" t="str">
            <v>S706</v>
          </cell>
          <cell r="AV2" t="str">
            <v>S707</v>
          </cell>
          <cell r="AX2" t="str">
            <v>S708</v>
          </cell>
          <cell r="AZ2" t="str">
            <v>S709</v>
          </cell>
          <cell r="BB2" t="str">
            <v>S710</v>
          </cell>
          <cell r="BD2" t="str">
            <v>S711</v>
          </cell>
          <cell r="BF2" t="str">
            <v>S712</v>
          </cell>
          <cell r="BH2" t="str">
            <v>S713</v>
          </cell>
          <cell r="BJ2" t="str">
            <v>S714</v>
          </cell>
          <cell r="BL2" t="str">
            <v>S715</v>
          </cell>
          <cell r="BN2" t="str">
            <v>S716</v>
          </cell>
          <cell r="BP2" t="str">
            <v>S717</v>
          </cell>
          <cell r="BR2" t="str">
            <v>S718</v>
          </cell>
          <cell r="BT2" t="str">
            <v>S719</v>
          </cell>
          <cell r="BV2" t="str">
            <v>S720</v>
          </cell>
          <cell r="BX2" t="str">
            <v>S721</v>
          </cell>
        </row>
        <row r="19">
          <cell r="D19">
            <v>8</v>
          </cell>
          <cell r="F19">
            <v>9</v>
          </cell>
          <cell r="H19">
            <v>5</v>
          </cell>
          <cell r="J19">
            <v>9</v>
          </cell>
          <cell r="L19">
            <v>17</v>
          </cell>
          <cell r="N19">
            <v>10</v>
          </cell>
          <cell r="P19">
            <v>1</v>
          </cell>
          <cell r="R19">
            <v>3</v>
          </cell>
          <cell r="T19">
            <v>1</v>
          </cell>
          <cell r="V19">
            <v>6</v>
          </cell>
          <cell r="X19">
            <v>2</v>
          </cell>
          <cell r="Z19">
            <v>12</v>
          </cell>
          <cell r="AB19">
            <v>17</v>
          </cell>
          <cell r="AD19">
            <v>27</v>
          </cell>
          <cell r="AF19">
            <v>13</v>
          </cell>
          <cell r="AH19">
            <v>10</v>
          </cell>
          <cell r="AJ19">
            <v>0</v>
          </cell>
          <cell r="AL19">
            <v>10</v>
          </cell>
          <cell r="AN19">
            <v>2</v>
          </cell>
          <cell r="AP19">
            <v>5</v>
          </cell>
          <cell r="AR19">
            <v>1</v>
          </cell>
          <cell r="AT19">
            <v>3</v>
          </cell>
          <cell r="AV19">
            <v>1</v>
          </cell>
          <cell r="AX19">
            <v>1</v>
          </cell>
          <cell r="AZ19">
            <v>3</v>
          </cell>
          <cell r="BB19">
            <v>6</v>
          </cell>
          <cell r="BD19">
            <v>7</v>
          </cell>
          <cell r="BF19">
            <v>3</v>
          </cell>
          <cell r="BH19">
            <v>2</v>
          </cell>
          <cell r="BJ19">
            <v>2</v>
          </cell>
          <cell r="BL19">
            <v>0</v>
          </cell>
          <cell r="BN19">
            <v>2</v>
          </cell>
          <cell r="BP19">
            <v>0</v>
          </cell>
          <cell r="BR19">
            <v>0</v>
          </cell>
          <cell r="BT19">
            <v>0</v>
          </cell>
          <cell r="BV19">
            <v>0</v>
          </cell>
        </row>
        <row r="22">
          <cell r="D22">
            <v>8</v>
          </cell>
          <cell r="F22">
            <v>17</v>
          </cell>
          <cell r="H22">
            <v>22</v>
          </cell>
          <cell r="J22">
            <v>31</v>
          </cell>
          <cell r="L22">
            <v>48</v>
          </cell>
          <cell r="N22">
            <v>58</v>
          </cell>
          <cell r="P22">
            <v>59</v>
          </cell>
          <cell r="R22">
            <v>62</v>
          </cell>
          <cell r="T22">
            <v>63</v>
          </cell>
          <cell r="V22">
            <v>69</v>
          </cell>
          <cell r="X22">
            <v>71</v>
          </cell>
          <cell r="Z22">
            <v>83</v>
          </cell>
          <cell r="AB22">
            <v>100</v>
          </cell>
          <cell r="AD22">
            <v>127</v>
          </cell>
          <cell r="AF22">
            <v>140</v>
          </cell>
          <cell r="AH22">
            <v>150</v>
          </cell>
          <cell r="AJ22">
            <v>150</v>
          </cell>
          <cell r="AL22">
            <v>160</v>
          </cell>
          <cell r="AN22">
            <v>162</v>
          </cell>
          <cell r="AP22">
            <v>167</v>
          </cell>
          <cell r="AR22">
            <v>168</v>
          </cell>
          <cell r="AT22">
            <v>171</v>
          </cell>
          <cell r="AV22">
            <v>172</v>
          </cell>
          <cell r="AX22">
            <v>173</v>
          </cell>
          <cell r="AZ22">
            <v>176</v>
          </cell>
          <cell r="BB22">
            <v>182</v>
          </cell>
          <cell r="BD22">
            <v>189</v>
          </cell>
          <cell r="BF22">
            <v>192</v>
          </cell>
          <cell r="BH22">
            <v>194</v>
          </cell>
          <cell r="BJ22">
            <v>196</v>
          </cell>
          <cell r="BL22">
            <v>196</v>
          </cell>
          <cell r="BN22">
            <v>198</v>
          </cell>
          <cell r="BP22">
            <v>198</v>
          </cell>
          <cell r="BR22">
            <v>198</v>
          </cell>
          <cell r="BT22">
            <v>198</v>
          </cell>
          <cell r="BV22">
            <v>198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TEZ"/>
      <sheetName val="FRAISREEL2001"/>
    </sheetNames>
    <definedNames>
      <definedName name="antikelek"/>
      <definedName name="BASS"/>
    </defined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3"/>
      <sheetName val="BILAN"/>
      <sheetName val="FRAIS sans DIFAB"/>
      <sheetName val="Frais avec Dıfab"/>
      <sheetName val="FRAIS€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PSİ (2)"/>
      <sheetName val="HEPSİ"/>
      <sheetName val="KALIP"/>
      <sheetName val="L84"/>
      <sheetName val="L65"/>
    </sheetNames>
    <sheetDataSet>
      <sheetData sheetId="0"/>
      <sheetData sheetId="1"/>
      <sheetData sheetId="2"/>
      <sheetData sheetId="3"/>
      <sheetData sheetId="4" refreshError="1">
        <row r="11">
          <cell r="A11" t="str">
            <v>ME 0084</v>
          </cell>
          <cell r="B11" t="str">
            <v>PRP COŞKUNÖZ</v>
          </cell>
          <cell r="C11" t="str">
            <v>1 YIL</v>
          </cell>
          <cell r="D11">
            <v>38</v>
          </cell>
          <cell r="E11" t="str">
            <v>5 . 4</v>
          </cell>
          <cell r="F11" t="str">
            <v>A8 . 17</v>
          </cell>
          <cell r="O11">
            <v>1</v>
          </cell>
          <cell r="BG11">
            <v>2</v>
          </cell>
          <cell r="BH11">
            <v>1</v>
          </cell>
          <cell r="BI11">
            <v>2</v>
          </cell>
          <cell r="BJ11">
            <v>1</v>
          </cell>
          <cell r="BK11">
            <v>4</v>
          </cell>
          <cell r="BL11" t="str">
            <v>ME 0084.xls</v>
          </cell>
        </row>
        <row r="12">
          <cell r="A12" t="str">
            <v>ME 0087</v>
          </cell>
          <cell r="B12" t="str">
            <v>PRP MİSTAŞ</v>
          </cell>
          <cell r="C12" t="str">
            <v>1 YIL</v>
          </cell>
          <cell r="D12">
            <v>23</v>
          </cell>
          <cell r="E12" t="str">
            <v>7 . 22</v>
          </cell>
          <cell r="F12" t="str">
            <v>A8 . 16</v>
          </cell>
          <cell r="BA12">
            <v>1</v>
          </cell>
          <cell r="BG12">
            <v>2</v>
          </cell>
          <cell r="BH12">
            <v>1</v>
          </cell>
          <cell r="BI12">
            <v>2</v>
          </cell>
          <cell r="BJ12">
            <v>1</v>
          </cell>
          <cell r="BK12">
            <v>4</v>
          </cell>
          <cell r="BL12" t="str">
            <v>ME 0087.xls</v>
          </cell>
        </row>
        <row r="13">
          <cell r="A13" t="str">
            <v>ME 0089</v>
          </cell>
          <cell r="B13" t="str">
            <v>PRP LANGUEPIN</v>
          </cell>
          <cell r="C13" t="str">
            <v>1 YIL</v>
          </cell>
          <cell r="D13">
            <v>24</v>
          </cell>
          <cell r="E13" t="str">
            <v xml:space="preserve"> 6. 19</v>
          </cell>
          <cell r="F13" t="str">
            <v>PRP.15</v>
          </cell>
          <cell r="N13">
            <v>1</v>
          </cell>
          <cell r="BG13">
            <v>7.5</v>
          </cell>
          <cell r="BH13">
            <v>1</v>
          </cell>
          <cell r="BI13">
            <v>2</v>
          </cell>
          <cell r="BJ13">
            <v>1</v>
          </cell>
          <cell r="BK13">
            <v>15</v>
          </cell>
          <cell r="BL13" t="str">
            <v>ME 0089.xls</v>
          </cell>
        </row>
        <row r="14">
          <cell r="A14" t="str">
            <v>ME 0952</v>
          </cell>
          <cell r="B14" t="str">
            <v>TAŞIMA BANDI NO:14</v>
          </cell>
          <cell r="C14" t="str">
            <v>6 AY</v>
          </cell>
          <cell r="D14">
            <v>34</v>
          </cell>
          <cell r="E14" t="str">
            <v xml:space="preserve"> 21. 6</v>
          </cell>
          <cell r="F14" t="str">
            <v>KAP.3</v>
          </cell>
          <cell r="AA14">
            <v>1</v>
          </cell>
          <cell r="BC14">
            <v>1</v>
          </cell>
          <cell r="BG14">
            <v>0.5</v>
          </cell>
          <cell r="BH14">
            <v>1</v>
          </cell>
          <cell r="BI14">
            <v>2</v>
          </cell>
          <cell r="BJ14">
            <v>2</v>
          </cell>
          <cell r="BK14">
            <v>2</v>
          </cell>
          <cell r="BL14" t="str">
            <v>TASBFOYU.xls</v>
          </cell>
        </row>
        <row r="15">
          <cell r="A15" t="str">
            <v>ME 1039</v>
          </cell>
          <cell r="B15" t="str">
            <v>MATKAP / TİRYAKİ</v>
          </cell>
          <cell r="C15" t="str">
            <v>1 YIL</v>
          </cell>
          <cell r="D15">
            <v>35</v>
          </cell>
          <cell r="E15" t="str">
            <v xml:space="preserve"> 42. 1</v>
          </cell>
          <cell r="F15" t="str">
            <v>KAP.3</v>
          </cell>
          <cell r="AR15">
            <v>1</v>
          </cell>
          <cell r="BG15">
            <v>1</v>
          </cell>
          <cell r="BH15">
            <v>1</v>
          </cell>
          <cell r="BI15">
            <v>2</v>
          </cell>
          <cell r="BJ15">
            <v>1</v>
          </cell>
          <cell r="BK15">
            <v>2</v>
          </cell>
          <cell r="BL15" t="str">
            <v>MATFOYU.xls</v>
          </cell>
        </row>
        <row r="16">
          <cell r="A16" t="str">
            <v>ME 1156</v>
          </cell>
          <cell r="B16" t="str">
            <v>GAZALTI KAYNAK MAKİNASI</v>
          </cell>
          <cell r="C16" t="str">
            <v>1 YIL</v>
          </cell>
          <cell r="D16">
            <v>37</v>
          </cell>
          <cell r="E16" t="str">
            <v xml:space="preserve"> 9. 8</v>
          </cell>
          <cell r="F16" t="str">
            <v>Değişir</v>
          </cell>
          <cell r="I16">
            <v>1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 t="str">
            <v>GZLFOYU.xls</v>
          </cell>
        </row>
        <row r="17">
          <cell r="A17" t="str">
            <v>ME 1158</v>
          </cell>
          <cell r="B17" t="str">
            <v>DÜZLEME  ÇEKİCİ</v>
          </cell>
          <cell r="C17" t="str">
            <v>6 AY</v>
          </cell>
          <cell r="D17">
            <v>65</v>
          </cell>
          <cell r="E17" t="str">
            <v xml:space="preserve"> 19. 1</v>
          </cell>
          <cell r="F17" t="str">
            <v>5 . 55</v>
          </cell>
          <cell r="L17">
            <v>1</v>
          </cell>
          <cell r="AK17">
            <v>1</v>
          </cell>
          <cell r="BG17">
            <v>2</v>
          </cell>
          <cell r="BH17">
            <v>1</v>
          </cell>
          <cell r="BI17">
            <v>2</v>
          </cell>
          <cell r="BJ17">
            <v>2</v>
          </cell>
          <cell r="BK17">
            <v>8</v>
          </cell>
          <cell r="BL17" t="str">
            <v>CKCFOYU.xls</v>
          </cell>
        </row>
        <row r="18">
          <cell r="A18" t="str">
            <v>ME 1159</v>
          </cell>
          <cell r="B18" t="str">
            <v>DÜZLEME  ÇEKİCİ</v>
          </cell>
          <cell r="C18" t="str">
            <v>6 AY</v>
          </cell>
          <cell r="D18">
            <v>65</v>
          </cell>
          <cell r="E18" t="str">
            <v xml:space="preserve"> 19. 1</v>
          </cell>
          <cell r="F18" t="str">
            <v>5 . 56</v>
          </cell>
          <cell r="L18">
            <v>1</v>
          </cell>
          <cell r="AK18">
            <v>1</v>
          </cell>
          <cell r="BG18">
            <v>2</v>
          </cell>
          <cell r="BH18">
            <v>1</v>
          </cell>
          <cell r="BI18">
            <v>2</v>
          </cell>
          <cell r="BJ18">
            <v>2</v>
          </cell>
          <cell r="BK18">
            <v>8</v>
          </cell>
          <cell r="BL18" t="str">
            <v>CKCFOYU.xls</v>
          </cell>
        </row>
        <row r="19">
          <cell r="A19" t="str">
            <v>ME 1160</v>
          </cell>
          <cell r="B19" t="str">
            <v>GAZALTI KAYNAK MAKİNASI</v>
          </cell>
          <cell r="C19" t="str">
            <v>1 YIL</v>
          </cell>
          <cell r="D19">
            <v>37</v>
          </cell>
          <cell r="E19" t="str">
            <v xml:space="preserve"> 9. 10</v>
          </cell>
          <cell r="F19" t="str">
            <v>Değişir</v>
          </cell>
          <cell r="H19">
            <v>1</v>
          </cell>
          <cell r="BG19">
            <v>1</v>
          </cell>
          <cell r="BH19">
            <v>1</v>
          </cell>
          <cell r="BI19">
            <v>2</v>
          </cell>
          <cell r="BJ19">
            <v>1</v>
          </cell>
          <cell r="BK19">
            <v>2</v>
          </cell>
          <cell r="BL19" t="str">
            <v>GZLFOYU.xls</v>
          </cell>
        </row>
        <row r="20">
          <cell r="A20" t="str">
            <v>ME 1164</v>
          </cell>
          <cell r="B20" t="str">
            <v>GAZALTI KAYNAK MAKİNASI</v>
          </cell>
          <cell r="C20" t="str">
            <v>1 YIL</v>
          </cell>
          <cell r="D20">
            <v>37</v>
          </cell>
          <cell r="E20" t="str">
            <v xml:space="preserve"> 9. 12</v>
          </cell>
          <cell r="F20" t="str">
            <v>Değişir</v>
          </cell>
          <cell r="K20">
            <v>1</v>
          </cell>
          <cell r="BG20">
            <v>1</v>
          </cell>
          <cell r="BH20">
            <v>1</v>
          </cell>
          <cell r="BI20">
            <v>2</v>
          </cell>
          <cell r="BJ20">
            <v>1</v>
          </cell>
          <cell r="BK20">
            <v>2</v>
          </cell>
          <cell r="BL20" t="str">
            <v>GZLFOYU.xls</v>
          </cell>
        </row>
        <row r="21">
          <cell r="A21" t="str">
            <v>ME 1169</v>
          </cell>
          <cell r="B21" t="str">
            <v>MATKAP / ŞAHİNLER</v>
          </cell>
          <cell r="C21" t="str">
            <v>1 YIL</v>
          </cell>
          <cell r="D21">
            <v>35</v>
          </cell>
          <cell r="E21" t="str">
            <v xml:space="preserve"> 42. 2</v>
          </cell>
          <cell r="F21" t="str">
            <v>PENS ATL.</v>
          </cell>
          <cell r="AR21">
            <v>1</v>
          </cell>
          <cell r="BG21">
            <v>1</v>
          </cell>
          <cell r="BH21">
            <v>1</v>
          </cell>
          <cell r="BI21">
            <v>2</v>
          </cell>
          <cell r="BJ21">
            <v>1</v>
          </cell>
          <cell r="BK21">
            <v>2</v>
          </cell>
          <cell r="BL21" t="str">
            <v>MATFOYU.xls</v>
          </cell>
        </row>
        <row r="22">
          <cell r="A22" t="str">
            <v>ME 1220</v>
          </cell>
          <cell r="B22" t="str">
            <v>GAZALTI KAYNAK MAKİNASI</v>
          </cell>
          <cell r="C22" t="str">
            <v>1 YIL</v>
          </cell>
          <cell r="D22">
            <v>37</v>
          </cell>
          <cell r="E22" t="str">
            <v xml:space="preserve"> 9. 16</v>
          </cell>
          <cell r="F22" t="str">
            <v>Değişir</v>
          </cell>
          <cell r="AA22">
            <v>1</v>
          </cell>
          <cell r="BG22">
            <v>2</v>
          </cell>
          <cell r="BH22">
            <v>1</v>
          </cell>
          <cell r="BI22">
            <v>2</v>
          </cell>
          <cell r="BJ22">
            <v>1</v>
          </cell>
          <cell r="BK22">
            <v>2</v>
          </cell>
          <cell r="BL22" t="str">
            <v>GZLFOYU.xls</v>
          </cell>
        </row>
        <row r="23">
          <cell r="A23" t="str">
            <v>ME 1221</v>
          </cell>
          <cell r="B23" t="str">
            <v>GAZALTI KAYNAK MAKİNASI</v>
          </cell>
          <cell r="C23" t="str">
            <v>1 YIL</v>
          </cell>
          <cell r="D23">
            <v>37</v>
          </cell>
          <cell r="E23" t="str">
            <v xml:space="preserve"> 9. 17</v>
          </cell>
          <cell r="F23" t="str">
            <v>Değişir</v>
          </cell>
          <cell r="AG23">
            <v>1</v>
          </cell>
          <cell r="BG23">
            <v>1</v>
          </cell>
          <cell r="BH23">
            <v>1</v>
          </cell>
          <cell r="BI23">
            <v>2</v>
          </cell>
          <cell r="BJ23">
            <v>1</v>
          </cell>
          <cell r="BK23">
            <v>2</v>
          </cell>
          <cell r="BL23" t="str">
            <v>GZLFOYU.xls</v>
          </cell>
        </row>
        <row r="24">
          <cell r="A24" t="str">
            <v>ME 1297</v>
          </cell>
          <cell r="B24" t="str">
            <v>PRP LANGUEPIN (MİSTAŞ)</v>
          </cell>
          <cell r="C24" t="str">
            <v>1 YIL</v>
          </cell>
          <cell r="D24">
            <v>24</v>
          </cell>
          <cell r="E24" t="str">
            <v xml:space="preserve"> 6. 24</v>
          </cell>
          <cell r="F24" t="str">
            <v>PRP.13</v>
          </cell>
          <cell r="AY24">
            <v>1</v>
          </cell>
          <cell r="BG24">
            <v>2</v>
          </cell>
          <cell r="BH24">
            <v>1</v>
          </cell>
          <cell r="BI24">
            <v>2</v>
          </cell>
          <cell r="BJ24">
            <v>1</v>
          </cell>
          <cell r="BK24">
            <v>4</v>
          </cell>
          <cell r="BL24" t="str">
            <v>ME 1297.xls</v>
          </cell>
        </row>
        <row r="25">
          <cell r="A25" t="str">
            <v>ME 1404</v>
          </cell>
          <cell r="B25" t="str">
            <v>COŞK / DENGENSHA</v>
          </cell>
          <cell r="C25" t="str">
            <v>1 YIL</v>
          </cell>
          <cell r="D25">
            <v>1</v>
          </cell>
          <cell r="E25" t="str">
            <v xml:space="preserve"> 1. 175</v>
          </cell>
          <cell r="F25" t="str">
            <v>F3 . 27</v>
          </cell>
          <cell r="P25">
            <v>1</v>
          </cell>
          <cell r="BG25">
            <v>2</v>
          </cell>
          <cell r="BH25">
            <v>1</v>
          </cell>
          <cell r="BI25">
            <v>2</v>
          </cell>
          <cell r="BJ25">
            <v>1</v>
          </cell>
          <cell r="BK25">
            <v>4</v>
          </cell>
          <cell r="BL25" t="str">
            <v>ME 1404.xls</v>
          </cell>
        </row>
        <row r="26">
          <cell r="A26" t="str">
            <v>ME 1423</v>
          </cell>
          <cell r="B26" t="str">
            <v>COŞK / DENGENSHA</v>
          </cell>
          <cell r="C26" t="str">
            <v>1 YIL</v>
          </cell>
          <cell r="D26">
            <v>1</v>
          </cell>
          <cell r="E26" t="str">
            <v xml:space="preserve"> 1. 4</v>
          </cell>
          <cell r="F26" t="str">
            <v>KB . 16</v>
          </cell>
          <cell r="R26">
            <v>1</v>
          </cell>
          <cell r="BG26">
            <v>2</v>
          </cell>
          <cell r="BH26">
            <v>1</v>
          </cell>
          <cell r="BI26">
            <v>2</v>
          </cell>
          <cell r="BJ26">
            <v>1</v>
          </cell>
          <cell r="BK26">
            <v>4</v>
          </cell>
          <cell r="BL26" t="str">
            <v>ME 1423.xls</v>
          </cell>
        </row>
        <row r="27">
          <cell r="A27" t="str">
            <v>ME 1424</v>
          </cell>
          <cell r="B27" t="str">
            <v>COŞK / DENGENSHA</v>
          </cell>
          <cell r="C27" t="str">
            <v>1 YIL</v>
          </cell>
          <cell r="D27">
            <v>1</v>
          </cell>
          <cell r="E27" t="str">
            <v xml:space="preserve"> 1. 4</v>
          </cell>
          <cell r="F27" t="str">
            <v>KB . 15</v>
          </cell>
          <cell r="R27">
            <v>1</v>
          </cell>
          <cell r="BG27">
            <v>2</v>
          </cell>
          <cell r="BH27">
            <v>1</v>
          </cell>
          <cell r="BI27">
            <v>2</v>
          </cell>
          <cell r="BJ27">
            <v>1</v>
          </cell>
          <cell r="BK27">
            <v>4</v>
          </cell>
          <cell r="BL27" t="str">
            <v>ME 1424.xls</v>
          </cell>
        </row>
        <row r="28">
          <cell r="A28" t="str">
            <v>ME 1530</v>
          </cell>
          <cell r="B28" t="str">
            <v>TORNA / TEZSAN</v>
          </cell>
          <cell r="C28" t="str">
            <v>1 YIL</v>
          </cell>
          <cell r="D28">
            <v>36</v>
          </cell>
          <cell r="E28" t="str">
            <v xml:space="preserve"> 43. 1</v>
          </cell>
          <cell r="F28" t="str">
            <v>PENS ATL.</v>
          </cell>
          <cell r="N28">
            <v>1</v>
          </cell>
          <cell r="BG28">
            <v>2</v>
          </cell>
          <cell r="BH28">
            <v>1</v>
          </cell>
          <cell r="BI28">
            <v>2</v>
          </cell>
          <cell r="BJ28">
            <v>1</v>
          </cell>
          <cell r="BK28">
            <v>4</v>
          </cell>
          <cell r="BL28" t="str">
            <v>TORNFOYU.xls</v>
          </cell>
        </row>
        <row r="29">
          <cell r="A29" t="str">
            <v>ME 1557</v>
          </cell>
          <cell r="B29" t="str">
            <v>COŞK / DENGENSHA</v>
          </cell>
          <cell r="C29" t="str">
            <v>1 YIL</v>
          </cell>
          <cell r="D29">
            <v>1</v>
          </cell>
          <cell r="E29" t="str">
            <v xml:space="preserve"> 1. 175</v>
          </cell>
          <cell r="F29" t="str">
            <v>F3 . 28</v>
          </cell>
          <cell r="V29">
            <v>1</v>
          </cell>
          <cell r="BG29">
            <v>2</v>
          </cell>
          <cell r="BH29">
            <v>1</v>
          </cell>
          <cell r="BI29">
            <v>2</v>
          </cell>
          <cell r="BJ29">
            <v>1</v>
          </cell>
          <cell r="BK29">
            <v>4</v>
          </cell>
          <cell r="BL29" t="str">
            <v>ME 1557.xls</v>
          </cell>
        </row>
        <row r="30">
          <cell r="A30" t="str">
            <v>ME 1586</v>
          </cell>
          <cell r="B30" t="str">
            <v>COŞK / DENGENSHA</v>
          </cell>
          <cell r="C30" t="str">
            <v>1 YIL</v>
          </cell>
          <cell r="D30">
            <v>1</v>
          </cell>
          <cell r="E30" t="str">
            <v>1. 182</v>
          </cell>
          <cell r="F30" t="str">
            <v>F2 . 02</v>
          </cell>
          <cell r="R30">
            <v>1</v>
          </cell>
          <cell r="BG30">
            <v>2</v>
          </cell>
          <cell r="BH30">
            <v>1</v>
          </cell>
          <cell r="BI30">
            <v>2</v>
          </cell>
          <cell r="BJ30">
            <v>1</v>
          </cell>
          <cell r="BK30">
            <v>4</v>
          </cell>
          <cell r="BL30" t="str">
            <v>ME 1586.xls</v>
          </cell>
        </row>
        <row r="31">
          <cell r="A31" t="str">
            <v>ME 1613</v>
          </cell>
          <cell r="B31" t="str">
            <v>PRP LANGUEPIN</v>
          </cell>
          <cell r="C31" t="str">
            <v>1 YIL</v>
          </cell>
          <cell r="D31">
            <v>24</v>
          </cell>
          <cell r="E31" t="str">
            <v xml:space="preserve"> 6. 15</v>
          </cell>
          <cell r="F31" t="str">
            <v>PRP.11</v>
          </cell>
          <cell r="Z31">
            <v>1</v>
          </cell>
          <cell r="BG31">
            <v>7.5</v>
          </cell>
          <cell r="BH31">
            <v>1</v>
          </cell>
          <cell r="BI31">
            <v>2</v>
          </cell>
          <cell r="BJ31">
            <v>1</v>
          </cell>
          <cell r="BK31">
            <v>15</v>
          </cell>
          <cell r="BL31" t="str">
            <v>ME 1613.xls</v>
          </cell>
        </row>
        <row r="32">
          <cell r="A32" t="str">
            <v>ME 1614</v>
          </cell>
          <cell r="B32" t="str">
            <v>PRP LANGUEPIN</v>
          </cell>
          <cell r="C32" t="str">
            <v>1 YIL</v>
          </cell>
          <cell r="D32">
            <v>24</v>
          </cell>
          <cell r="E32" t="str">
            <v xml:space="preserve"> 6. 7</v>
          </cell>
          <cell r="F32" t="str">
            <v>PRP.12</v>
          </cell>
          <cell r="AD32">
            <v>1</v>
          </cell>
          <cell r="BG32">
            <v>7.5</v>
          </cell>
          <cell r="BH32">
            <v>1</v>
          </cell>
          <cell r="BI32">
            <v>2</v>
          </cell>
          <cell r="BJ32">
            <v>1</v>
          </cell>
          <cell r="BK32">
            <v>15</v>
          </cell>
          <cell r="BL32" t="str">
            <v>ME 1614.xls</v>
          </cell>
        </row>
        <row r="33">
          <cell r="A33" t="str">
            <v>ME 1619</v>
          </cell>
          <cell r="B33" t="str">
            <v>PRP COŞKUNÖZ</v>
          </cell>
          <cell r="C33" t="str">
            <v>1 YIL</v>
          </cell>
          <cell r="D33">
            <v>38</v>
          </cell>
          <cell r="E33" t="str">
            <v xml:space="preserve"> 5. 18</v>
          </cell>
          <cell r="F33" t="str">
            <v>PRP.07</v>
          </cell>
          <cell r="AS33">
            <v>1</v>
          </cell>
          <cell r="BG33">
            <v>2</v>
          </cell>
          <cell r="BH33">
            <v>1</v>
          </cell>
          <cell r="BI33">
            <v>2</v>
          </cell>
          <cell r="BJ33">
            <v>1</v>
          </cell>
          <cell r="BK33">
            <v>4</v>
          </cell>
          <cell r="BL33" t="str">
            <v>ME 1619.xls</v>
          </cell>
        </row>
        <row r="34">
          <cell r="A34" t="str">
            <v>ME 1620</v>
          </cell>
          <cell r="B34" t="str">
            <v>PRP COŞKUNÖZ</v>
          </cell>
          <cell r="C34" t="str">
            <v>1 YIL</v>
          </cell>
          <cell r="D34">
            <v>38</v>
          </cell>
          <cell r="E34" t="str">
            <v xml:space="preserve"> 5. 12</v>
          </cell>
          <cell r="F34" t="str">
            <v>PRP.06</v>
          </cell>
          <cell r="AS34">
            <v>1</v>
          </cell>
          <cell r="BG34">
            <v>2</v>
          </cell>
          <cell r="BH34">
            <v>1</v>
          </cell>
          <cell r="BI34">
            <v>2</v>
          </cell>
          <cell r="BJ34">
            <v>1</v>
          </cell>
          <cell r="BK34">
            <v>4</v>
          </cell>
          <cell r="BL34" t="str">
            <v>ME 1620.xls</v>
          </cell>
        </row>
        <row r="35">
          <cell r="A35" t="str">
            <v>ME 1621</v>
          </cell>
          <cell r="B35" t="str">
            <v>PRP MİSTAŞ</v>
          </cell>
          <cell r="C35" t="str">
            <v>1 YIL</v>
          </cell>
          <cell r="D35">
            <v>23</v>
          </cell>
          <cell r="E35" t="str">
            <v xml:space="preserve"> 7. 13</v>
          </cell>
          <cell r="F35" t="str">
            <v>PRP.05</v>
          </cell>
          <cell r="BC35">
            <v>1</v>
          </cell>
          <cell r="BG35">
            <v>2</v>
          </cell>
          <cell r="BH35">
            <v>1</v>
          </cell>
          <cell r="BI35">
            <v>2</v>
          </cell>
          <cell r="BJ35">
            <v>1</v>
          </cell>
          <cell r="BK35">
            <v>4</v>
          </cell>
          <cell r="BL35" t="str">
            <v>ME 1621.xls</v>
          </cell>
        </row>
        <row r="36">
          <cell r="A36" t="str">
            <v>ME 1622</v>
          </cell>
          <cell r="B36" t="str">
            <v>PRP COŞKUNÖZ</v>
          </cell>
          <cell r="C36" t="str">
            <v>1 YIL</v>
          </cell>
          <cell r="D36">
            <v>38</v>
          </cell>
          <cell r="E36" t="str">
            <v xml:space="preserve"> 5. 13</v>
          </cell>
          <cell r="F36" t="str">
            <v>D7 . 35</v>
          </cell>
          <cell r="O36">
            <v>1</v>
          </cell>
          <cell r="BG36">
            <v>2</v>
          </cell>
          <cell r="BH36">
            <v>1</v>
          </cell>
          <cell r="BI36">
            <v>2</v>
          </cell>
          <cell r="BJ36">
            <v>1</v>
          </cell>
          <cell r="BK36">
            <v>4</v>
          </cell>
          <cell r="BL36" t="str">
            <v>ME 1622.xls</v>
          </cell>
        </row>
        <row r="37">
          <cell r="A37" t="str">
            <v>ME 1625</v>
          </cell>
          <cell r="B37" t="str">
            <v>PRP MİSTAŞ</v>
          </cell>
          <cell r="C37" t="str">
            <v>1 YIL</v>
          </cell>
          <cell r="D37">
            <v>23</v>
          </cell>
          <cell r="E37" t="str">
            <v xml:space="preserve"> 7. 6</v>
          </cell>
          <cell r="F37" t="str">
            <v>D8 . 02</v>
          </cell>
          <cell r="V37">
            <v>1</v>
          </cell>
          <cell r="BG37">
            <v>2.5</v>
          </cell>
          <cell r="BH37">
            <v>1</v>
          </cell>
          <cell r="BI37">
            <v>2</v>
          </cell>
          <cell r="BJ37">
            <v>1</v>
          </cell>
          <cell r="BK37">
            <v>5</v>
          </cell>
          <cell r="BL37" t="str">
            <v>ME 1625.xls</v>
          </cell>
        </row>
        <row r="38">
          <cell r="A38" t="str">
            <v>ME 1644</v>
          </cell>
          <cell r="B38" t="str">
            <v>GAZALTI KAYNAK MAKİNASI</v>
          </cell>
          <cell r="C38" t="str">
            <v>1 YIL</v>
          </cell>
          <cell r="D38">
            <v>37</v>
          </cell>
          <cell r="E38" t="str">
            <v xml:space="preserve"> 9 . 19</v>
          </cell>
          <cell r="F38" t="str">
            <v>Değişir</v>
          </cell>
          <cell r="AR38">
            <v>1</v>
          </cell>
          <cell r="BG38">
            <v>1</v>
          </cell>
          <cell r="BH38">
            <v>1</v>
          </cell>
          <cell r="BI38">
            <v>2</v>
          </cell>
          <cell r="BJ38">
            <v>1</v>
          </cell>
          <cell r="BK38">
            <v>2</v>
          </cell>
          <cell r="BL38" t="str">
            <v>GZLFOYU.xls</v>
          </cell>
        </row>
        <row r="39">
          <cell r="A39" t="str">
            <v>ME 1646</v>
          </cell>
          <cell r="B39" t="str">
            <v>GAZALTI KAYNAK MAKİNASI</v>
          </cell>
          <cell r="C39" t="str">
            <v>1 YIL</v>
          </cell>
          <cell r="D39">
            <v>37</v>
          </cell>
          <cell r="E39" t="str">
            <v xml:space="preserve"> 9. 20</v>
          </cell>
          <cell r="F39" t="str">
            <v>Değişir</v>
          </cell>
          <cell r="AT39">
            <v>1</v>
          </cell>
          <cell r="BG39">
            <v>1</v>
          </cell>
          <cell r="BH39">
            <v>1</v>
          </cell>
          <cell r="BI39">
            <v>2</v>
          </cell>
          <cell r="BJ39">
            <v>1</v>
          </cell>
          <cell r="BK39">
            <v>2</v>
          </cell>
          <cell r="BL39" t="str">
            <v>GZLFOYU.xls</v>
          </cell>
        </row>
        <row r="40">
          <cell r="A40" t="str">
            <v>ME 1651</v>
          </cell>
          <cell r="B40" t="str">
            <v>GAZALTI KAYNAK MAKİNASI</v>
          </cell>
          <cell r="C40" t="str">
            <v>1 YIL</v>
          </cell>
          <cell r="D40">
            <v>37</v>
          </cell>
          <cell r="E40" t="str">
            <v xml:space="preserve"> 9. 24</v>
          </cell>
          <cell r="F40" t="str">
            <v>Değişir</v>
          </cell>
          <cell r="N40">
            <v>1</v>
          </cell>
          <cell r="BG40">
            <v>1</v>
          </cell>
          <cell r="BH40">
            <v>1</v>
          </cell>
          <cell r="BI40">
            <v>2</v>
          </cell>
          <cell r="BJ40">
            <v>1</v>
          </cell>
          <cell r="BK40">
            <v>2</v>
          </cell>
          <cell r="BL40" t="str">
            <v>GZLFOYU.xls</v>
          </cell>
        </row>
        <row r="41">
          <cell r="A41" t="str">
            <v>ME 1652</v>
          </cell>
          <cell r="B41" t="str">
            <v>GAZALTI KAYNAK MAKİNASI</v>
          </cell>
          <cell r="C41" t="str">
            <v>1 YIL</v>
          </cell>
          <cell r="D41">
            <v>37</v>
          </cell>
          <cell r="E41" t="str">
            <v xml:space="preserve"> 9. 25</v>
          </cell>
          <cell r="F41" t="str">
            <v>Değişir</v>
          </cell>
          <cell r="N41">
            <v>1</v>
          </cell>
          <cell r="BG41">
            <v>1</v>
          </cell>
          <cell r="BH41">
            <v>1</v>
          </cell>
          <cell r="BI41">
            <v>2</v>
          </cell>
          <cell r="BJ41">
            <v>1</v>
          </cell>
          <cell r="BK41">
            <v>2</v>
          </cell>
          <cell r="BL41" t="str">
            <v>GZLFOYU.xls</v>
          </cell>
        </row>
        <row r="42">
          <cell r="A42" t="str">
            <v>ME 1690</v>
          </cell>
          <cell r="B42" t="str">
            <v>HIDROLIK PLATFORM-YENGEÇ</v>
          </cell>
          <cell r="C42" t="str">
            <v>1 YIL</v>
          </cell>
          <cell r="D42">
            <v>39</v>
          </cell>
          <cell r="E42" t="str">
            <v xml:space="preserve"> 36. 1</v>
          </cell>
          <cell r="F42" t="str">
            <v>KAP.1</v>
          </cell>
          <cell r="AP42">
            <v>1</v>
          </cell>
          <cell r="BG42">
            <v>7.5</v>
          </cell>
          <cell r="BH42">
            <v>1</v>
          </cell>
          <cell r="BI42">
            <v>2</v>
          </cell>
          <cell r="BJ42">
            <v>1</v>
          </cell>
          <cell r="BK42">
            <v>15</v>
          </cell>
          <cell r="BL42" t="str">
            <v>YNGCFOYU.xls</v>
          </cell>
        </row>
        <row r="43">
          <cell r="A43" t="str">
            <v>ME 1943</v>
          </cell>
          <cell r="B43" t="str">
            <v>PRP LANGUEPIN</v>
          </cell>
          <cell r="C43" t="str">
            <v>1 YIL</v>
          </cell>
          <cell r="D43">
            <v>24</v>
          </cell>
          <cell r="E43" t="str">
            <v xml:space="preserve"> 6. 23</v>
          </cell>
          <cell r="F43" t="str">
            <v>PRP.14</v>
          </cell>
          <cell r="AI43">
            <v>1</v>
          </cell>
          <cell r="BG43">
            <v>7.5</v>
          </cell>
          <cell r="BH43">
            <v>1</v>
          </cell>
          <cell r="BI43">
            <v>2</v>
          </cell>
          <cell r="BJ43">
            <v>1</v>
          </cell>
          <cell r="BK43">
            <v>15</v>
          </cell>
          <cell r="BL43" t="str">
            <v>ME 1943.xls</v>
          </cell>
        </row>
        <row r="44">
          <cell r="A44" t="str">
            <v>ME 1992</v>
          </cell>
          <cell r="B44" t="str">
            <v>COŞK / DENGENSHA</v>
          </cell>
          <cell r="C44" t="str">
            <v>1 YIL</v>
          </cell>
          <cell r="D44">
            <v>1</v>
          </cell>
          <cell r="E44" t="str">
            <v xml:space="preserve"> 1. 163</v>
          </cell>
          <cell r="F44" t="str">
            <v>F4 . 21</v>
          </cell>
          <cell r="N44">
            <v>1</v>
          </cell>
          <cell r="BG44">
            <v>2</v>
          </cell>
          <cell r="BH44">
            <v>1</v>
          </cell>
          <cell r="BI44">
            <v>2</v>
          </cell>
          <cell r="BJ44">
            <v>1</v>
          </cell>
          <cell r="BK44">
            <v>4</v>
          </cell>
          <cell r="BL44" t="str">
            <v>ME 1992.xls</v>
          </cell>
        </row>
        <row r="45">
          <cell r="A45" t="str">
            <v>ME 2069</v>
          </cell>
          <cell r="B45" t="str">
            <v>COŞK / DENGENSHA</v>
          </cell>
          <cell r="C45" t="str">
            <v>1 YIL</v>
          </cell>
          <cell r="D45">
            <v>1</v>
          </cell>
          <cell r="E45" t="str">
            <v xml:space="preserve"> 1. 1</v>
          </cell>
          <cell r="F45" t="str">
            <v>KB . 13</v>
          </cell>
          <cell r="X45">
            <v>1</v>
          </cell>
          <cell r="BG45">
            <v>2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 t="str">
            <v>ME 2069.xls</v>
          </cell>
        </row>
        <row r="46">
          <cell r="A46" t="str">
            <v>ME 2073</v>
          </cell>
          <cell r="B46" t="str">
            <v>COŞK / DENGENSHA</v>
          </cell>
          <cell r="C46" t="str">
            <v>1 YIL</v>
          </cell>
          <cell r="D46">
            <v>1</v>
          </cell>
          <cell r="E46" t="str">
            <v xml:space="preserve"> 1. 3</v>
          </cell>
          <cell r="F46" t="str">
            <v>KB . 04</v>
          </cell>
          <cell r="Y46">
            <v>1</v>
          </cell>
          <cell r="BG46">
            <v>2</v>
          </cell>
          <cell r="BH46">
            <v>1</v>
          </cell>
          <cell r="BI46">
            <v>2</v>
          </cell>
          <cell r="BJ46">
            <v>1</v>
          </cell>
          <cell r="BK46">
            <v>4</v>
          </cell>
          <cell r="BL46" t="str">
            <v>ME 2073.xls</v>
          </cell>
        </row>
        <row r="47">
          <cell r="A47" t="str">
            <v>ME 2074</v>
          </cell>
          <cell r="B47" t="str">
            <v>COŞK / DENGENSHA</v>
          </cell>
          <cell r="C47" t="str">
            <v>1 YIL</v>
          </cell>
          <cell r="D47">
            <v>1</v>
          </cell>
          <cell r="E47" t="str">
            <v xml:space="preserve"> 1. 1</v>
          </cell>
          <cell r="F47" t="str">
            <v>KB . 10</v>
          </cell>
          <cell r="Y47">
            <v>1</v>
          </cell>
          <cell r="BG47">
            <v>2</v>
          </cell>
          <cell r="BH47">
            <v>1</v>
          </cell>
          <cell r="BI47">
            <v>2</v>
          </cell>
          <cell r="BJ47">
            <v>1</v>
          </cell>
          <cell r="BK47">
            <v>4</v>
          </cell>
          <cell r="BL47" t="str">
            <v>ME 2074.xls</v>
          </cell>
        </row>
        <row r="48">
          <cell r="A48" t="str">
            <v>ME 2075</v>
          </cell>
          <cell r="B48" t="str">
            <v>COŞK / DENGENSHA</v>
          </cell>
          <cell r="C48" t="str">
            <v>1 YIL</v>
          </cell>
          <cell r="D48">
            <v>1</v>
          </cell>
          <cell r="E48" t="str">
            <v xml:space="preserve"> 1. 3</v>
          </cell>
          <cell r="F48" t="str">
            <v>KB . 02</v>
          </cell>
          <cell r="Y48">
            <v>1</v>
          </cell>
          <cell r="BG48">
            <v>2</v>
          </cell>
          <cell r="BH48">
            <v>1</v>
          </cell>
          <cell r="BI48">
            <v>2</v>
          </cell>
          <cell r="BJ48">
            <v>1</v>
          </cell>
          <cell r="BK48">
            <v>4</v>
          </cell>
          <cell r="BL48" t="str">
            <v>ME 2075.xls</v>
          </cell>
        </row>
        <row r="49">
          <cell r="A49" t="str">
            <v>ME 2076</v>
          </cell>
          <cell r="B49" t="str">
            <v>COŞK / DENGENSHA</v>
          </cell>
          <cell r="C49" t="str">
            <v>1 YIL</v>
          </cell>
          <cell r="D49">
            <v>1</v>
          </cell>
          <cell r="E49" t="str">
            <v xml:space="preserve"> 1. 3</v>
          </cell>
          <cell r="F49" t="str">
            <v>KB . 01</v>
          </cell>
          <cell r="X49">
            <v>1</v>
          </cell>
          <cell r="BG49">
            <v>2</v>
          </cell>
          <cell r="BH49">
            <v>1</v>
          </cell>
          <cell r="BI49">
            <v>2</v>
          </cell>
          <cell r="BJ49">
            <v>1</v>
          </cell>
          <cell r="BK49">
            <v>4</v>
          </cell>
          <cell r="BL49" t="str">
            <v>ME 2076.xls</v>
          </cell>
        </row>
        <row r="50">
          <cell r="A50" t="str">
            <v>ME 2078</v>
          </cell>
          <cell r="B50" t="str">
            <v>COŞK / DENGENSHA</v>
          </cell>
          <cell r="C50" t="str">
            <v>1 YIL</v>
          </cell>
          <cell r="D50">
            <v>1</v>
          </cell>
          <cell r="E50" t="str">
            <v xml:space="preserve"> 1. 4</v>
          </cell>
          <cell r="F50" t="str">
            <v>KB . 03</v>
          </cell>
          <cell r="X50">
            <v>1</v>
          </cell>
          <cell r="BG50">
            <v>2</v>
          </cell>
          <cell r="BH50">
            <v>1</v>
          </cell>
          <cell r="BI50">
            <v>2</v>
          </cell>
          <cell r="BJ50">
            <v>1</v>
          </cell>
          <cell r="BK50">
            <v>4</v>
          </cell>
          <cell r="BL50" t="str">
            <v>ME 2078.xls</v>
          </cell>
        </row>
        <row r="51">
          <cell r="A51" t="str">
            <v>ME 2079</v>
          </cell>
          <cell r="B51" t="str">
            <v>COŞK / DENGENSHA</v>
          </cell>
          <cell r="C51" t="str">
            <v>1 YIL</v>
          </cell>
          <cell r="D51">
            <v>1</v>
          </cell>
          <cell r="E51" t="str">
            <v xml:space="preserve"> 1. 1</v>
          </cell>
          <cell r="F51" t="str">
            <v>KB . 09</v>
          </cell>
          <cell r="X51">
            <v>1</v>
          </cell>
          <cell r="BG51">
            <v>2</v>
          </cell>
          <cell r="BH51">
            <v>1</v>
          </cell>
          <cell r="BI51">
            <v>2</v>
          </cell>
          <cell r="BJ51">
            <v>1</v>
          </cell>
          <cell r="BK51">
            <v>4</v>
          </cell>
          <cell r="BL51" t="str">
            <v>ME 2079.xls</v>
          </cell>
        </row>
        <row r="52">
          <cell r="A52" t="str">
            <v>ME 2093</v>
          </cell>
          <cell r="B52" t="str">
            <v>GAZALTI KAYNAK MAKİNASI</v>
          </cell>
          <cell r="C52" t="str">
            <v>1 YIL</v>
          </cell>
          <cell r="D52">
            <v>37</v>
          </cell>
          <cell r="E52" t="str">
            <v xml:space="preserve"> 9. 37</v>
          </cell>
          <cell r="F52" t="str">
            <v>Değişir</v>
          </cell>
          <cell r="V52">
            <v>1</v>
          </cell>
          <cell r="BG52">
            <v>1</v>
          </cell>
          <cell r="BH52">
            <v>1</v>
          </cell>
          <cell r="BI52">
            <v>2</v>
          </cell>
          <cell r="BJ52">
            <v>1</v>
          </cell>
          <cell r="BK52">
            <v>2</v>
          </cell>
          <cell r="BL52" t="str">
            <v>GZLFOYU.xls</v>
          </cell>
        </row>
        <row r="53">
          <cell r="A53" t="str">
            <v>ME 2094</v>
          </cell>
          <cell r="B53" t="str">
            <v>GAZALTI KAYNAK MAKİNASI</v>
          </cell>
          <cell r="C53" t="str">
            <v>1 YIL</v>
          </cell>
          <cell r="D53">
            <v>37</v>
          </cell>
          <cell r="E53" t="str">
            <v xml:space="preserve"> 9. 38</v>
          </cell>
          <cell r="F53" t="str">
            <v>Değişir</v>
          </cell>
          <cell r="V53">
            <v>1</v>
          </cell>
          <cell r="BG53">
            <v>1</v>
          </cell>
          <cell r="BH53">
            <v>1</v>
          </cell>
          <cell r="BI53">
            <v>2</v>
          </cell>
          <cell r="BJ53">
            <v>1</v>
          </cell>
          <cell r="BK53">
            <v>2</v>
          </cell>
          <cell r="BL53" t="str">
            <v>GZLFOYU.xls</v>
          </cell>
        </row>
        <row r="54">
          <cell r="A54" t="str">
            <v>ME 2095</v>
          </cell>
          <cell r="B54" t="str">
            <v>GAZALTI KAYNAK MAKİNASI</v>
          </cell>
          <cell r="C54" t="str">
            <v>1 YIL</v>
          </cell>
          <cell r="D54">
            <v>37</v>
          </cell>
          <cell r="E54" t="str">
            <v xml:space="preserve"> 9. 39</v>
          </cell>
          <cell r="F54" t="str">
            <v>Değişir</v>
          </cell>
          <cell r="V54">
            <v>1</v>
          </cell>
          <cell r="BG54">
            <v>1</v>
          </cell>
          <cell r="BH54">
            <v>1</v>
          </cell>
          <cell r="BI54">
            <v>2</v>
          </cell>
          <cell r="BJ54">
            <v>1</v>
          </cell>
          <cell r="BK54">
            <v>2</v>
          </cell>
          <cell r="BL54" t="str">
            <v>GZLFOYU.xls</v>
          </cell>
        </row>
        <row r="55">
          <cell r="A55" t="str">
            <v>ME 2125</v>
          </cell>
          <cell r="B55" t="str">
            <v>PRP COŞKUNÖZ</v>
          </cell>
          <cell r="C55" t="str">
            <v>1 YIL</v>
          </cell>
          <cell r="D55">
            <v>38</v>
          </cell>
          <cell r="E55" t="str">
            <v xml:space="preserve"> 5. 9</v>
          </cell>
          <cell r="F55" t="str">
            <v>PRP.09</v>
          </cell>
          <cell r="BC55">
            <v>1</v>
          </cell>
          <cell r="BG55">
            <v>2</v>
          </cell>
          <cell r="BH55">
            <v>1</v>
          </cell>
          <cell r="BI55">
            <v>2</v>
          </cell>
          <cell r="BJ55">
            <v>1</v>
          </cell>
          <cell r="BK55">
            <v>4</v>
          </cell>
          <cell r="BL55" t="str">
            <v>ME 2125.xls</v>
          </cell>
        </row>
        <row r="56">
          <cell r="A56" t="str">
            <v>ME 2126</v>
          </cell>
          <cell r="B56" t="str">
            <v>PRP COŞKUNÖZ</v>
          </cell>
          <cell r="C56" t="str">
            <v>1 YIL</v>
          </cell>
          <cell r="D56">
            <v>38</v>
          </cell>
          <cell r="E56" t="str">
            <v xml:space="preserve"> 5. 10</v>
          </cell>
          <cell r="F56" t="str">
            <v>PRP.17</v>
          </cell>
          <cell r="R56">
            <v>1</v>
          </cell>
          <cell r="BG56">
            <v>2</v>
          </cell>
          <cell r="BH56">
            <v>1</v>
          </cell>
          <cell r="BI56">
            <v>2</v>
          </cell>
          <cell r="BJ56">
            <v>1</v>
          </cell>
          <cell r="BK56">
            <v>4</v>
          </cell>
          <cell r="BL56" t="str">
            <v>ME 2126.xls</v>
          </cell>
        </row>
        <row r="57">
          <cell r="A57" t="str">
            <v>ME 2167</v>
          </cell>
          <cell r="B57" t="str">
            <v>GAZALTI KAYNAK MAKİNASI</v>
          </cell>
          <cell r="C57" t="str">
            <v>1 YIL</v>
          </cell>
          <cell r="D57">
            <v>37</v>
          </cell>
          <cell r="E57" t="str">
            <v xml:space="preserve"> 9. 46</v>
          </cell>
          <cell r="F57" t="str">
            <v>Değişir</v>
          </cell>
          <cell r="AH57">
            <v>1</v>
          </cell>
          <cell r="BG57">
            <v>1</v>
          </cell>
          <cell r="BH57">
            <v>1</v>
          </cell>
          <cell r="BI57">
            <v>2</v>
          </cell>
          <cell r="BJ57">
            <v>1</v>
          </cell>
          <cell r="BK57">
            <v>2</v>
          </cell>
          <cell r="BL57" t="str">
            <v>GZLFOYU.xls</v>
          </cell>
        </row>
        <row r="58">
          <cell r="A58" t="str">
            <v>ME 2168</v>
          </cell>
          <cell r="B58" t="str">
            <v>GAZALTI KAYNAK MAKİNASI</v>
          </cell>
          <cell r="C58" t="str">
            <v>1 YIL</v>
          </cell>
          <cell r="D58">
            <v>37</v>
          </cell>
          <cell r="E58" t="str">
            <v xml:space="preserve"> 9. 47</v>
          </cell>
          <cell r="F58" t="str">
            <v>Değişir</v>
          </cell>
          <cell r="AI58">
            <v>1</v>
          </cell>
          <cell r="BG58">
            <v>1</v>
          </cell>
          <cell r="BH58">
            <v>1</v>
          </cell>
          <cell r="BI58">
            <v>2</v>
          </cell>
          <cell r="BJ58">
            <v>1</v>
          </cell>
          <cell r="BK58">
            <v>2</v>
          </cell>
          <cell r="BL58" t="str">
            <v>GZLFOYU.xls</v>
          </cell>
        </row>
        <row r="59">
          <cell r="A59" t="str">
            <v>ME 2345</v>
          </cell>
          <cell r="B59" t="str">
            <v>GAZALTI KAYNAK MAKİNASI</v>
          </cell>
          <cell r="C59" t="str">
            <v>1 YIL</v>
          </cell>
          <cell r="D59">
            <v>37</v>
          </cell>
          <cell r="E59" t="str">
            <v xml:space="preserve"> 9. 50</v>
          </cell>
          <cell r="F59" t="str">
            <v>Değişir</v>
          </cell>
          <cell r="AR59">
            <v>1</v>
          </cell>
          <cell r="BG59">
            <v>1</v>
          </cell>
          <cell r="BH59">
            <v>1</v>
          </cell>
          <cell r="BI59">
            <v>2</v>
          </cell>
          <cell r="BJ59">
            <v>1</v>
          </cell>
          <cell r="BK59">
            <v>2</v>
          </cell>
          <cell r="BL59" t="str">
            <v>GZLFOYU.xls</v>
          </cell>
        </row>
        <row r="60">
          <cell r="A60" t="str">
            <v>ME 2348</v>
          </cell>
          <cell r="B60" t="str">
            <v>HİDROLİK PUNTA KOPARMA</v>
          </cell>
          <cell r="C60" t="str">
            <v>1 YIL</v>
          </cell>
          <cell r="D60">
            <v>41</v>
          </cell>
          <cell r="E60" t="str">
            <v xml:space="preserve"> 32. 3</v>
          </cell>
          <cell r="F60" t="str">
            <v>KALİTE KONT.</v>
          </cell>
          <cell r="AD60">
            <v>1</v>
          </cell>
          <cell r="BG60">
            <v>0.5</v>
          </cell>
          <cell r="BH60">
            <v>1</v>
          </cell>
          <cell r="BI60">
            <v>2</v>
          </cell>
          <cell r="BJ60">
            <v>1</v>
          </cell>
          <cell r="BK60">
            <v>1</v>
          </cell>
          <cell r="BL60" t="str">
            <v>TAHPUNK.xls</v>
          </cell>
        </row>
        <row r="61">
          <cell r="A61" t="str">
            <v>ME 2377</v>
          </cell>
          <cell r="B61" t="str">
            <v>COŞK / DENGENSHA</v>
          </cell>
          <cell r="C61" t="str">
            <v>1 YIL</v>
          </cell>
          <cell r="D61">
            <v>1</v>
          </cell>
          <cell r="E61" t="str">
            <v xml:space="preserve"> 1. 178</v>
          </cell>
          <cell r="F61" t="str">
            <v>F5 . 64</v>
          </cell>
          <cell r="Y61">
            <v>1</v>
          </cell>
          <cell r="BG61">
            <v>2</v>
          </cell>
          <cell r="BH61">
            <v>1</v>
          </cell>
          <cell r="BI61">
            <v>2</v>
          </cell>
          <cell r="BJ61">
            <v>1</v>
          </cell>
          <cell r="BK61">
            <v>4</v>
          </cell>
          <cell r="BL61" t="str">
            <v>ME 2377.xls</v>
          </cell>
        </row>
        <row r="62">
          <cell r="A62" t="str">
            <v>ME 2383</v>
          </cell>
          <cell r="B62" t="str">
            <v>COŞK / DENGENSHA</v>
          </cell>
          <cell r="C62" t="str">
            <v>1 YIL</v>
          </cell>
          <cell r="D62">
            <v>1</v>
          </cell>
          <cell r="E62" t="str">
            <v>1. 182</v>
          </cell>
          <cell r="F62" t="str">
            <v>DX . 03</v>
          </cell>
          <cell r="AW62">
            <v>1</v>
          </cell>
          <cell r="BG62">
            <v>2</v>
          </cell>
          <cell r="BH62">
            <v>1</v>
          </cell>
          <cell r="BI62">
            <v>2</v>
          </cell>
          <cell r="BJ62">
            <v>1</v>
          </cell>
          <cell r="BK62">
            <v>4</v>
          </cell>
          <cell r="BL62" t="str">
            <v>ME 2383.xls</v>
          </cell>
        </row>
        <row r="63">
          <cell r="A63" t="str">
            <v>ME 2390</v>
          </cell>
          <cell r="B63" t="str">
            <v>COŞK / DENGENSHA</v>
          </cell>
          <cell r="C63" t="str">
            <v>1 YIL</v>
          </cell>
          <cell r="D63">
            <v>1</v>
          </cell>
          <cell r="E63" t="str">
            <v xml:space="preserve"> 1. 4</v>
          </cell>
          <cell r="F63" t="str">
            <v>5 . 95/96</v>
          </cell>
          <cell r="Z63">
            <v>1</v>
          </cell>
          <cell r="BG63">
            <v>2</v>
          </cell>
          <cell r="BH63">
            <v>1</v>
          </cell>
          <cell r="BI63">
            <v>2</v>
          </cell>
          <cell r="BJ63">
            <v>1</v>
          </cell>
          <cell r="BK63">
            <v>4</v>
          </cell>
          <cell r="BL63" t="str">
            <v>ME 2390.xls</v>
          </cell>
        </row>
        <row r="64">
          <cell r="A64" t="str">
            <v>ME 2397</v>
          </cell>
          <cell r="B64" t="str">
            <v>PRP MİSTAŞ</v>
          </cell>
          <cell r="C64" t="str">
            <v>1 YIL</v>
          </cell>
          <cell r="D64">
            <v>23</v>
          </cell>
          <cell r="E64" t="str">
            <v xml:space="preserve"> 7. 7</v>
          </cell>
          <cell r="F64" t="str">
            <v>PRP.08</v>
          </cell>
          <cell r="BC64">
            <v>1</v>
          </cell>
          <cell r="BG64">
            <v>2</v>
          </cell>
          <cell r="BH64">
            <v>1</v>
          </cell>
          <cell r="BI64">
            <v>2</v>
          </cell>
          <cell r="BJ64">
            <v>1</v>
          </cell>
          <cell r="BK64">
            <v>4</v>
          </cell>
          <cell r="BL64" t="str">
            <v>ME 2397.xls</v>
          </cell>
        </row>
        <row r="65">
          <cell r="A65" t="str">
            <v>ME 2402</v>
          </cell>
          <cell r="B65" t="str">
            <v>PRP MİSTAŞ</v>
          </cell>
          <cell r="C65" t="str">
            <v>1 YIL</v>
          </cell>
          <cell r="D65">
            <v>23</v>
          </cell>
          <cell r="E65" t="str">
            <v xml:space="preserve"> 7. 10</v>
          </cell>
          <cell r="F65" t="str">
            <v>D8 . 12</v>
          </cell>
          <cell r="BF65">
            <v>1</v>
          </cell>
          <cell r="BG65">
            <v>2</v>
          </cell>
          <cell r="BH65">
            <v>1</v>
          </cell>
          <cell r="BI65">
            <v>2</v>
          </cell>
          <cell r="BJ65">
            <v>1</v>
          </cell>
          <cell r="BK65">
            <v>4</v>
          </cell>
          <cell r="BL65" t="str">
            <v>ME 2402.xls</v>
          </cell>
        </row>
        <row r="66">
          <cell r="A66" t="str">
            <v>ME 2567</v>
          </cell>
          <cell r="B66" t="str">
            <v>HİDROLİK PUNTA KOPARMA</v>
          </cell>
          <cell r="C66" t="str">
            <v>1 YIL</v>
          </cell>
          <cell r="D66">
            <v>41</v>
          </cell>
          <cell r="E66" t="str">
            <v xml:space="preserve"> 32. 4</v>
          </cell>
          <cell r="F66" t="str">
            <v>KALİTE KONT.</v>
          </cell>
          <cell r="AD66">
            <v>1</v>
          </cell>
          <cell r="BG66">
            <v>0.5</v>
          </cell>
          <cell r="BH66">
            <v>1</v>
          </cell>
          <cell r="BI66">
            <v>2</v>
          </cell>
          <cell r="BJ66">
            <v>1</v>
          </cell>
          <cell r="BK66">
            <v>1</v>
          </cell>
          <cell r="BL66" t="str">
            <v>TAHPUNK.xls</v>
          </cell>
        </row>
        <row r="67">
          <cell r="A67" t="str">
            <v>ME 2672</v>
          </cell>
          <cell r="B67" t="str">
            <v>PERÇİN KAYNAK MAKİNASI</v>
          </cell>
          <cell r="C67" t="str">
            <v>1 AY</v>
          </cell>
          <cell r="D67">
            <v>40</v>
          </cell>
          <cell r="E67" t="str">
            <v xml:space="preserve"> 10. 16</v>
          </cell>
          <cell r="F67" t="str">
            <v>5 . 58-K.BANDI</v>
          </cell>
          <cell r="H67">
            <v>1</v>
          </cell>
          <cell r="L67">
            <v>1</v>
          </cell>
          <cell r="Q67">
            <v>1</v>
          </cell>
          <cell r="U67">
            <v>1</v>
          </cell>
          <cell r="Y67">
            <v>1</v>
          </cell>
          <cell r="AC67">
            <v>1</v>
          </cell>
          <cell r="AG67">
            <v>1</v>
          </cell>
          <cell r="AK67">
            <v>1</v>
          </cell>
          <cell r="AR67">
            <v>1</v>
          </cell>
          <cell r="AV67">
            <v>1</v>
          </cell>
          <cell r="AZ67">
            <v>1</v>
          </cell>
          <cell r="BE67">
            <v>1</v>
          </cell>
          <cell r="BG67">
            <v>1</v>
          </cell>
          <cell r="BH67">
            <v>1</v>
          </cell>
          <cell r="BI67">
            <v>2</v>
          </cell>
          <cell r="BJ67">
            <v>12</v>
          </cell>
          <cell r="BK67">
            <v>24</v>
          </cell>
          <cell r="BL67" t="str">
            <v>PRCFOYUA.xls</v>
          </cell>
        </row>
        <row r="68">
          <cell r="A68" t="str">
            <v>ME 2672</v>
          </cell>
          <cell r="B68" t="str">
            <v>PERÇİN KAYNAK MAKİNASI</v>
          </cell>
          <cell r="C68" t="str">
            <v>1 YIL</v>
          </cell>
          <cell r="D68">
            <v>40</v>
          </cell>
          <cell r="E68" t="str">
            <v xml:space="preserve"> 10. 16</v>
          </cell>
          <cell r="F68" t="str">
            <v>5 . 58-K.BANDI</v>
          </cell>
          <cell r="X68">
            <v>1</v>
          </cell>
          <cell r="BG68">
            <v>2</v>
          </cell>
          <cell r="BH68">
            <v>1</v>
          </cell>
          <cell r="BI68">
            <v>2</v>
          </cell>
          <cell r="BJ68">
            <v>1</v>
          </cell>
          <cell r="BK68">
            <v>4</v>
          </cell>
          <cell r="BL68" t="str">
            <v>PRCFOYUY.xls</v>
          </cell>
        </row>
        <row r="69">
          <cell r="A69" t="str">
            <v>ME 2690</v>
          </cell>
          <cell r="B69" t="str">
            <v>TAŞIMA BANDI NO:1</v>
          </cell>
          <cell r="C69" t="str">
            <v>6 AY</v>
          </cell>
          <cell r="D69">
            <v>34</v>
          </cell>
          <cell r="E69" t="str">
            <v xml:space="preserve"> 21. 3</v>
          </cell>
          <cell r="F69" t="str">
            <v>KAP.3</v>
          </cell>
          <cell r="X69">
            <v>1</v>
          </cell>
          <cell r="AY69">
            <v>1</v>
          </cell>
          <cell r="BG69">
            <v>0.5</v>
          </cell>
          <cell r="BH69">
            <v>1</v>
          </cell>
          <cell r="BI69">
            <v>2</v>
          </cell>
          <cell r="BJ69">
            <v>2</v>
          </cell>
          <cell r="BK69">
            <v>2</v>
          </cell>
          <cell r="BL69" t="str">
            <v>TASBFOYU.xls</v>
          </cell>
        </row>
        <row r="70">
          <cell r="A70" t="str">
            <v>ME 2691</v>
          </cell>
          <cell r="B70" t="str">
            <v>TAŞIMA BANDI NO:2</v>
          </cell>
          <cell r="C70" t="str">
            <v>6 AY</v>
          </cell>
          <cell r="D70">
            <v>34</v>
          </cell>
          <cell r="E70" t="str">
            <v xml:space="preserve"> 21. 3</v>
          </cell>
          <cell r="F70" t="str">
            <v>KAP.3</v>
          </cell>
          <cell r="X70">
            <v>1</v>
          </cell>
          <cell r="AY70">
            <v>1</v>
          </cell>
          <cell r="BG70">
            <v>0.5</v>
          </cell>
          <cell r="BH70">
            <v>1</v>
          </cell>
          <cell r="BI70">
            <v>2</v>
          </cell>
          <cell r="BJ70">
            <v>2</v>
          </cell>
          <cell r="BK70">
            <v>2</v>
          </cell>
          <cell r="BL70" t="str">
            <v>TASBFOYU.xls</v>
          </cell>
        </row>
        <row r="71">
          <cell r="A71" t="str">
            <v>ME 2692</v>
          </cell>
          <cell r="B71" t="str">
            <v>TAŞIMA BANDI NO:3</v>
          </cell>
          <cell r="C71" t="str">
            <v>6 AY</v>
          </cell>
          <cell r="D71">
            <v>34</v>
          </cell>
          <cell r="E71" t="str">
            <v xml:space="preserve"> 21. 3</v>
          </cell>
          <cell r="F71" t="str">
            <v>KAP.3</v>
          </cell>
          <cell r="X71">
            <v>1</v>
          </cell>
          <cell r="AY71">
            <v>1</v>
          </cell>
          <cell r="BG71">
            <v>0.5</v>
          </cell>
          <cell r="BH71">
            <v>1</v>
          </cell>
          <cell r="BI71">
            <v>2</v>
          </cell>
          <cell r="BJ71">
            <v>2</v>
          </cell>
          <cell r="BK71">
            <v>2</v>
          </cell>
          <cell r="BL71" t="str">
            <v>TASBFOYU.xls</v>
          </cell>
        </row>
        <row r="72">
          <cell r="A72" t="str">
            <v>ME 2693</v>
          </cell>
          <cell r="B72" t="str">
            <v>TAŞIMA BANDI NO:4</v>
          </cell>
          <cell r="C72" t="str">
            <v>6 AY</v>
          </cell>
          <cell r="D72">
            <v>34</v>
          </cell>
          <cell r="E72" t="str">
            <v xml:space="preserve"> 21. 4</v>
          </cell>
          <cell r="F72" t="str">
            <v>KAP.3</v>
          </cell>
          <cell r="X72">
            <v>1</v>
          </cell>
          <cell r="AY72">
            <v>1</v>
          </cell>
          <cell r="BG72">
            <v>0.5</v>
          </cell>
          <cell r="BH72">
            <v>1</v>
          </cell>
          <cell r="BI72">
            <v>2</v>
          </cell>
          <cell r="BJ72">
            <v>2</v>
          </cell>
          <cell r="BK72">
            <v>2</v>
          </cell>
          <cell r="BL72" t="str">
            <v>TASBFOYU.xls</v>
          </cell>
        </row>
        <row r="73">
          <cell r="A73" t="str">
            <v>ME 2694</v>
          </cell>
          <cell r="B73" t="str">
            <v>TAŞIMA BANDI NO:6</v>
          </cell>
          <cell r="C73" t="str">
            <v>6 AY</v>
          </cell>
          <cell r="D73">
            <v>34</v>
          </cell>
          <cell r="E73" t="str">
            <v xml:space="preserve"> 21. 4</v>
          </cell>
          <cell r="F73" t="str">
            <v>KAP.3</v>
          </cell>
          <cell r="Z73">
            <v>1</v>
          </cell>
          <cell r="BA73">
            <v>1</v>
          </cell>
          <cell r="BG73">
            <v>0.5</v>
          </cell>
          <cell r="BH73">
            <v>1</v>
          </cell>
          <cell r="BI73">
            <v>2</v>
          </cell>
          <cell r="BJ73">
            <v>2</v>
          </cell>
          <cell r="BK73">
            <v>2</v>
          </cell>
          <cell r="BL73" t="str">
            <v>TASBFOYU.xls</v>
          </cell>
        </row>
        <row r="74">
          <cell r="A74" t="str">
            <v>ME 2695</v>
          </cell>
          <cell r="B74" t="str">
            <v>TAŞIMA BANDI NO:7</v>
          </cell>
          <cell r="C74" t="str">
            <v>6 AY</v>
          </cell>
          <cell r="D74">
            <v>34</v>
          </cell>
          <cell r="E74" t="str">
            <v xml:space="preserve"> 21. 4</v>
          </cell>
          <cell r="F74" t="str">
            <v>KAP.3</v>
          </cell>
          <cell r="Z74">
            <v>1</v>
          </cell>
          <cell r="BA74">
            <v>1</v>
          </cell>
          <cell r="BG74">
            <v>0.5</v>
          </cell>
          <cell r="BH74">
            <v>1</v>
          </cell>
          <cell r="BI74">
            <v>2</v>
          </cell>
          <cell r="BJ74">
            <v>2</v>
          </cell>
          <cell r="BK74">
            <v>2</v>
          </cell>
          <cell r="BL74" t="str">
            <v>TASBFOYU.xls</v>
          </cell>
        </row>
        <row r="75">
          <cell r="A75" t="str">
            <v>ME 2696</v>
          </cell>
          <cell r="B75" t="str">
            <v>TAŞIMA BANDI NO:8</v>
          </cell>
          <cell r="C75" t="str">
            <v>6 AY</v>
          </cell>
          <cell r="D75">
            <v>34</v>
          </cell>
          <cell r="E75" t="str">
            <v xml:space="preserve"> 21. 5</v>
          </cell>
          <cell r="F75" t="str">
            <v>KAP.3</v>
          </cell>
          <cell r="Z75">
            <v>1</v>
          </cell>
          <cell r="BA75">
            <v>1</v>
          </cell>
          <cell r="BG75">
            <v>0.5</v>
          </cell>
          <cell r="BH75">
            <v>1</v>
          </cell>
          <cell r="BI75">
            <v>2</v>
          </cell>
          <cell r="BJ75">
            <v>2</v>
          </cell>
          <cell r="BK75">
            <v>2</v>
          </cell>
          <cell r="BL75" t="str">
            <v>TASBFOYU.xls</v>
          </cell>
        </row>
        <row r="76">
          <cell r="A76" t="str">
            <v>ME 2697</v>
          </cell>
          <cell r="B76" t="str">
            <v>TAŞIMA BANDI NO:9</v>
          </cell>
          <cell r="C76" t="str">
            <v>6 AY</v>
          </cell>
          <cell r="D76">
            <v>34</v>
          </cell>
          <cell r="E76" t="str">
            <v xml:space="preserve"> 21. 5</v>
          </cell>
          <cell r="F76" t="str">
            <v>KAP.3</v>
          </cell>
          <cell r="Z76">
            <v>1</v>
          </cell>
          <cell r="BA76">
            <v>1</v>
          </cell>
          <cell r="BG76">
            <v>0.5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 t="str">
            <v>TASBFOYU.xls</v>
          </cell>
        </row>
        <row r="77">
          <cell r="A77" t="str">
            <v>ME 2698</v>
          </cell>
          <cell r="B77" t="str">
            <v>TAŞIMA BANDI NO:11</v>
          </cell>
          <cell r="C77" t="str">
            <v>6 AY</v>
          </cell>
          <cell r="D77">
            <v>34</v>
          </cell>
          <cell r="E77" t="str">
            <v xml:space="preserve"> 21. 5</v>
          </cell>
          <cell r="F77" t="str">
            <v>KAP.3</v>
          </cell>
          <cell r="Z77">
            <v>1</v>
          </cell>
          <cell r="BA77">
            <v>1</v>
          </cell>
          <cell r="BG77">
            <v>0.5</v>
          </cell>
          <cell r="BH77">
            <v>1</v>
          </cell>
          <cell r="BI77">
            <v>2</v>
          </cell>
          <cell r="BJ77">
            <v>2</v>
          </cell>
          <cell r="BK77">
            <v>2</v>
          </cell>
          <cell r="BL77" t="str">
            <v>TASBFOYU.xls</v>
          </cell>
        </row>
        <row r="78">
          <cell r="A78" t="str">
            <v>ME 2699</v>
          </cell>
          <cell r="B78" t="str">
            <v>TAŞIMA BANDI NO:12</v>
          </cell>
          <cell r="C78" t="str">
            <v>6 AY</v>
          </cell>
          <cell r="D78">
            <v>34</v>
          </cell>
          <cell r="E78" t="str">
            <v xml:space="preserve"> 21. 6</v>
          </cell>
          <cell r="F78" t="str">
            <v>KAP.3</v>
          </cell>
          <cell r="Z78">
            <v>1</v>
          </cell>
          <cell r="BA78">
            <v>1</v>
          </cell>
          <cell r="BG78">
            <v>0.5</v>
          </cell>
          <cell r="BH78">
            <v>1</v>
          </cell>
          <cell r="BI78">
            <v>2</v>
          </cell>
          <cell r="BJ78">
            <v>2</v>
          </cell>
          <cell r="BK78">
            <v>2</v>
          </cell>
          <cell r="BL78" t="str">
            <v>TASBFOYU.xls</v>
          </cell>
        </row>
        <row r="79">
          <cell r="A79" t="str">
            <v>ME 2700</v>
          </cell>
          <cell r="B79" t="str">
            <v>TAŞIMA BANDI NO:15</v>
          </cell>
          <cell r="C79" t="str">
            <v>6 AY</v>
          </cell>
          <cell r="D79">
            <v>34</v>
          </cell>
          <cell r="E79" t="str">
            <v xml:space="preserve"> 21. 6</v>
          </cell>
          <cell r="F79" t="str">
            <v>KAP.3</v>
          </cell>
          <cell r="Z79">
            <v>1</v>
          </cell>
          <cell r="BA79">
            <v>1</v>
          </cell>
          <cell r="BG79">
            <v>0.5</v>
          </cell>
          <cell r="BH79">
            <v>1</v>
          </cell>
          <cell r="BI79">
            <v>2</v>
          </cell>
          <cell r="BJ79">
            <v>2</v>
          </cell>
          <cell r="BK79">
            <v>2</v>
          </cell>
          <cell r="BL79" t="str">
            <v>TASBFOYU.xls</v>
          </cell>
        </row>
        <row r="80">
          <cell r="A80" t="str">
            <v>ME 2701</v>
          </cell>
          <cell r="B80" t="str">
            <v>TAŞIMA BANDI NO:16</v>
          </cell>
          <cell r="C80" t="str">
            <v>6 AY</v>
          </cell>
          <cell r="D80">
            <v>34</v>
          </cell>
          <cell r="E80" t="str">
            <v xml:space="preserve"> 21. 7</v>
          </cell>
          <cell r="F80" t="str">
            <v>KAP.3</v>
          </cell>
          <cell r="Z80">
            <v>1</v>
          </cell>
          <cell r="BA80">
            <v>1</v>
          </cell>
          <cell r="BG80">
            <v>0.5</v>
          </cell>
          <cell r="BH80">
            <v>1</v>
          </cell>
          <cell r="BI80">
            <v>2</v>
          </cell>
          <cell r="BJ80">
            <v>2</v>
          </cell>
          <cell r="BK80">
            <v>2</v>
          </cell>
          <cell r="BL80" t="str">
            <v>TASBFOYU.xls</v>
          </cell>
        </row>
        <row r="81">
          <cell r="A81" t="str">
            <v>ME 2702</v>
          </cell>
          <cell r="B81" t="str">
            <v>TAŞIMA BANDI NO:17</v>
          </cell>
          <cell r="C81" t="str">
            <v>6 AY</v>
          </cell>
          <cell r="D81">
            <v>34</v>
          </cell>
          <cell r="E81" t="str">
            <v xml:space="preserve"> 21. 7</v>
          </cell>
          <cell r="F81" t="str">
            <v>KAP.3</v>
          </cell>
          <cell r="Z81">
            <v>1</v>
          </cell>
          <cell r="BA81">
            <v>1</v>
          </cell>
          <cell r="BG81">
            <v>0.5</v>
          </cell>
          <cell r="BH81">
            <v>1</v>
          </cell>
          <cell r="BI81">
            <v>2</v>
          </cell>
          <cell r="BJ81">
            <v>2</v>
          </cell>
          <cell r="BK81">
            <v>2</v>
          </cell>
          <cell r="BL81" t="str">
            <v>TASBFOYU.xls</v>
          </cell>
        </row>
        <row r="82">
          <cell r="A82" t="str">
            <v>ME 2703</v>
          </cell>
          <cell r="B82" t="str">
            <v>COŞK / DENGENSHA</v>
          </cell>
          <cell r="C82" t="str">
            <v>1 YIL</v>
          </cell>
          <cell r="D82">
            <v>1</v>
          </cell>
          <cell r="E82" t="str">
            <v xml:space="preserve"> 1. 140</v>
          </cell>
          <cell r="F82" t="str">
            <v>F2 . 20</v>
          </cell>
          <cell r="AA82">
            <v>1</v>
          </cell>
          <cell r="BG82">
            <v>2</v>
          </cell>
          <cell r="BH82">
            <v>1</v>
          </cell>
          <cell r="BI82">
            <v>2</v>
          </cell>
          <cell r="BJ82">
            <v>1</v>
          </cell>
          <cell r="BK82">
            <v>4</v>
          </cell>
          <cell r="BL82" t="str">
            <v>ME 2703.xls</v>
          </cell>
        </row>
        <row r="83">
          <cell r="A83" t="str">
            <v>ME 2704</v>
          </cell>
          <cell r="B83" t="str">
            <v>COŞK / DENGENSHA</v>
          </cell>
          <cell r="C83" t="str">
            <v>1 YIL</v>
          </cell>
          <cell r="D83">
            <v>1</v>
          </cell>
          <cell r="E83" t="str">
            <v xml:space="preserve"> 1. 140</v>
          </cell>
          <cell r="F83" t="str">
            <v>F2 . 28</v>
          </cell>
          <cell r="AA83">
            <v>1</v>
          </cell>
          <cell r="BG83">
            <v>2</v>
          </cell>
          <cell r="BH83">
            <v>1</v>
          </cell>
          <cell r="BI83">
            <v>2</v>
          </cell>
          <cell r="BJ83">
            <v>1</v>
          </cell>
          <cell r="BK83">
            <v>4</v>
          </cell>
          <cell r="BL83" t="str">
            <v>ME 2704.xls</v>
          </cell>
        </row>
        <row r="84">
          <cell r="A84" t="str">
            <v>ME 2705</v>
          </cell>
          <cell r="B84" t="str">
            <v>COŞK / DENGENSHA</v>
          </cell>
          <cell r="C84" t="str">
            <v>1 YIL</v>
          </cell>
          <cell r="D84">
            <v>1</v>
          </cell>
          <cell r="E84" t="str">
            <v xml:space="preserve"> 1. 138</v>
          </cell>
          <cell r="F84" t="str">
            <v>F2 . 17</v>
          </cell>
          <cell r="AA84">
            <v>1</v>
          </cell>
          <cell r="BG84">
            <v>2</v>
          </cell>
          <cell r="BH84">
            <v>1</v>
          </cell>
          <cell r="BI84">
            <v>2</v>
          </cell>
          <cell r="BJ84">
            <v>1</v>
          </cell>
          <cell r="BK84">
            <v>4</v>
          </cell>
          <cell r="BL84" t="str">
            <v>ME 2705.xls</v>
          </cell>
        </row>
        <row r="85">
          <cell r="A85" t="str">
            <v>ME 2707</v>
          </cell>
          <cell r="B85" t="str">
            <v>COŞK / DENGENSHA</v>
          </cell>
          <cell r="C85" t="str">
            <v>1 YIL</v>
          </cell>
          <cell r="D85">
            <v>1</v>
          </cell>
          <cell r="E85" t="str">
            <v xml:space="preserve"> 1. 139</v>
          </cell>
          <cell r="F85" t="str">
            <v>F2 . 26</v>
          </cell>
          <cell r="AA85">
            <v>1</v>
          </cell>
          <cell r="BG85">
            <v>2</v>
          </cell>
          <cell r="BH85">
            <v>1</v>
          </cell>
          <cell r="BI85">
            <v>2</v>
          </cell>
          <cell r="BJ85">
            <v>1</v>
          </cell>
          <cell r="BK85">
            <v>4</v>
          </cell>
          <cell r="BL85" t="str">
            <v>ME 2707.xls</v>
          </cell>
        </row>
        <row r="86">
          <cell r="A86" t="str">
            <v>ME 2708</v>
          </cell>
          <cell r="B86" t="str">
            <v>COŞK / DENGENSHA</v>
          </cell>
          <cell r="C86" t="str">
            <v>1 YIL</v>
          </cell>
          <cell r="D86">
            <v>1</v>
          </cell>
          <cell r="E86" t="str">
            <v xml:space="preserve"> 1. 138</v>
          </cell>
          <cell r="F86" t="str">
            <v>F2 . 16</v>
          </cell>
          <cell r="Z86">
            <v>1</v>
          </cell>
          <cell r="BG86">
            <v>2</v>
          </cell>
          <cell r="BH86">
            <v>1</v>
          </cell>
          <cell r="BI86">
            <v>2</v>
          </cell>
          <cell r="BJ86">
            <v>1</v>
          </cell>
          <cell r="BK86">
            <v>4</v>
          </cell>
          <cell r="BL86" t="str">
            <v>ME 2708.xls</v>
          </cell>
        </row>
        <row r="87">
          <cell r="A87" t="str">
            <v>ME 2709</v>
          </cell>
          <cell r="B87" t="str">
            <v>COŞK / DENGENSHA</v>
          </cell>
          <cell r="C87" t="str">
            <v>1 YIL</v>
          </cell>
          <cell r="D87">
            <v>1</v>
          </cell>
          <cell r="E87" t="str">
            <v xml:space="preserve"> 1. 138</v>
          </cell>
          <cell r="F87" t="str">
            <v>F2 . 15</v>
          </cell>
          <cell r="Z87">
            <v>1</v>
          </cell>
          <cell r="BG87">
            <v>2</v>
          </cell>
          <cell r="BH87">
            <v>1</v>
          </cell>
          <cell r="BI87">
            <v>2</v>
          </cell>
          <cell r="BJ87">
            <v>1</v>
          </cell>
          <cell r="BK87">
            <v>4</v>
          </cell>
          <cell r="BL87" t="str">
            <v>ME 2709.xls</v>
          </cell>
        </row>
        <row r="88">
          <cell r="A88" t="str">
            <v>ME 2710</v>
          </cell>
          <cell r="B88" t="str">
            <v>COŞK / DENGENSHA</v>
          </cell>
          <cell r="C88" t="str">
            <v>1 YIL</v>
          </cell>
          <cell r="D88">
            <v>1</v>
          </cell>
          <cell r="E88" t="str">
            <v xml:space="preserve"> 1. 138</v>
          </cell>
          <cell r="F88" t="str">
            <v>F2 . 25</v>
          </cell>
          <cell r="AB88">
            <v>1</v>
          </cell>
          <cell r="BG88">
            <v>2</v>
          </cell>
          <cell r="BH88">
            <v>1</v>
          </cell>
          <cell r="BI88">
            <v>2</v>
          </cell>
          <cell r="BJ88">
            <v>1</v>
          </cell>
          <cell r="BK88">
            <v>4</v>
          </cell>
          <cell r="BL88" t="str">
            <v>ME 2710.xls</v>
          </cell>
        </row>
        <row r="89">
          <cell r="A89" t="str">
            <v>ME 2711</v>
          </cell>
          <cell r="B89" t="str">
            <v>COŞK / DENGENSHA</v>
          </cell>
          <cell r="C89" t="str">
            <v>1 YIL</v>
          </cell>
          <cell r="D89">
            <v>1</v>
          </cell>
          <cell r="E89" t="str">
            <v xml:space="preserve"> 1. 137</v>
          </cell>
          <cell r="F89" t="str">
            <v>F2 . 14</v>
          </cell>
          <cell r="AB89">
            <v>1</v>
          </cell>
          <cell r="BG89">
            <v>2</v>
          </cell>
          <cell r="BH89">
            <v>1</v>
          </cell>
          <cell r="BI89">
            <v>2</v>
          </cell>
          <cell r="BJ89">
            <v>1</v>
          </cell>
          <cell r="BK89">
            <v>4</v>
          </cell>
          <cell r="BL89" t="str">
            <v>ME 2711.xls</v>
          </cell>
        </row>
        <row r="90">
          <cell r="A90" t="str">
            <v>ME 2712</v>
          </cell>
          <cell r="B90" t="str">
            <v>COŞK / DENGENSHA</v>
          </cell>
          <cell r="C90" t="str">
            <v>1 YIL</v>
          </cell>
          <cell r="D90">
            <v>1</v>
          </cell>
          <cell r="E90" t="str">
            <v xml:space="preserve"> 1. 137</v>
          </cell>
          <cell r="F90" t="str">
            <v>F2 . 13</v>
          </cell>
          <cell r="AB90">
            <v>1</v>
          </cell>
          <cell r="BG90">
            <v>2</v>
          </cell>
          <cell r="BH90">
            <v>1</v>
          </cell>
          <cell r="BI90">
            <v>2</v>
          </cell>
          <cell r="BJ90">
            <v>1</v>
          </cell>
          <cell r="BK90">
            <v>4</v>
          </cell>
          <cell r="BL90" t="str">
            <v>ME 2712.xls</v>
          </cell>
        </row>
        <row r="91">
          <cell r="A91" t="str">
            <v>ME 2713</v>
          </cell>
          <cell r="B91" t="str">
            <v>COŞK / DENGENSHA</v>
          </cell>
          <cell r="C91" t="str">
            <v>1 YIL</v>
          </cell>
          <cell r="D91">
            <v>1</v>
          </cell>
          <cell r="E91" t="str">
            <v xml:space="preserve"> 1. 140</v>
          </cell>
          <cell r="F91" t="str">
            <v>F2 . 21</v>
          </cell>
          <cell r="AB91">
            <v>1</v>
          </cell>
          <cell r="BG91">
            <v>2</v>
          </cell>
          <cell r="BH91">
            <v>1</v>
          </cell>
          <cell r="BI91">
            <v>2</v>
          </cell>
          <cell r="BJ91">
            <v>1</v>
          </cell>
          <cell r="BK91">
            <v>4</v>
          </cell>
          <cell r="BL91" t="str">
            <v>ME 2713.xls</v>
          </cell>
        </row>
        <row r="92">
          <cell r="A92" t="str">
            <v>ME 2714</v>
          </cell>
          <cell r="B92" t="str">
            <v>COŞK / DENGENSHA</v>
          </cell>
          <cell r="C92" t="str">
            <v>1 YIL</v>
          </cell>
          <cell r="D92">
            <v>1</v>
          </cell>
          <cell r="E92" t="str">
            <v xml:space="preserve"> 1. 139</v>
          </cell>
          <cell r="F92" t="str">
            <v>F2 . 27</v>
          </cell>
          <cell r="AB92">
            <v>1</v>
          </cell>
          <cell r="BG92">
            <v>2</v>
          </cell>
          <cell r="BH92">
            <v>1</v>
          </cell>
          <cell r="BI92">
            <v>2</v>
          </cell>
          <cell r="BJ92">
            <v>1</v>
          </cell>
          <cell r="BK92">
            <v>4</v>
          </cell>
          <cell r="BL92" t="str">
            <v>ME 2714.xls</v>
          </cell>
        </row>
        <row r="93">
          <cell r="A93" t="str">
            <v>ME 2715</v>
          </cell>
          <cell r="B93" t="str">
            <v>COŞK / DENGENSHA</v>
          </cell>
          <cell r="C93" t="str">
            <v>1 YIL</v>
          </cell>
          <cell r="D93">
            <v>1</v>
          </cell>
          <cell r="E93" t="str">
            <v xml:space="preserve"> 1. 139</v>
          </cell>
          <cell r="F93" t="str">
            <v>F2 . 19</v>
          </cell>
          <cell r="AB93">
            <v>1</v>
          </cell>
          <cell r="BG93">
            <v>2</v>
          </cell>
          <cell r="BH93">
            <v>1</v>
          </cell>
          <cell r="BI93">
            <v>2</v>
          </cell>
          <cell r="BJ93">
            <v>1</v>
          </cell>
          <cell r="BK93">
            <v>4</v>
          </cell>
          <cell r="BL93" t="str">
            <v>ME 2715.xls</v>
          </cell>
        </row>
        <row r="94">
          <cell r="A94" t="str">
            <v>ME 2716</v>
          </cell>
          <cell r="B94" t="str">
            <v>COŞK / DENGENSHA</v>
          </cell>
          <cell r="C94" t="str">
            <v>1 YIL</v>
          </cell>
          <cell r="D94">
            <v>1</v>
          </cell>
          <cell r="E94" t="str">
            <v xml:space="preserve"> 1. 141</v>
          </cell>
          <cell r="F94" t="str">
            <v>F2 . 23</v>
          </cell>
          <cell r="AB94">
            <v>1</v>
          </cell>
          <cell r="BG94">
            <v>2</v>
          </cell>
          <cell r="BH94">
            <v>1</v>
          </cell>
          <cell r="BI94">
            <v>2</v>
          </cell>
          <cell r="BJ94">
            <v>1</v>
          </cell>
          <cell r="BK94">
            <v>4</v>
          </cell>
          <cell r="BL94" t="str">
            <v>ME 2716.xls</v>
          </cell>
        </row>
        <row r="95">
          <cell r="A95" t="str">
            <v>ME 2717</v>
          </cell>
          <cell r="B95" t="str">
            <v>COŞK / DENGENSHA</v>
          </cell>
          <cell r="C95" t="str">
            <v>1 YIL</v>
          </cell>
          <cell r="D95">
            <v>1</v>
          </cell>
          <cell r="E95" t="str">
            <v xml:space="preserve"> 1. 137</v>
          </cell>
          <cell r="F95" t="str">
            <v>F2 . 12</v>
          </cell>
          <cell r="AB95">
            <v>1</v>
          </cell>
          <cell r="BG95">
            <v>2</v>
          </cell>
          <cell r="BH95">
            <v>1</v>
          </cell>
          <cell r="BI95">
            <v>2</v>
          </cell>
          <cell r="BJ95">
            <v>1</v>
          </cell>
          <cell r="BK95">
            <v>4</v>
          </cell>
          <cell r="BL95" t="str">
            <v>ME 2717.xls</v>
          </cell>
        </row>
        <row r="96">
          <cell r="A96" t="str">
            <v>ME 2718</v>
          </cell>
          <cell r="B96" t="str">
            <v>COŞK / DENGENSHA</v>
          </cell>
          <cell r="C96" t="str">
            <v>1 YIL</v>
          </cell>
          <cell r="D96">
            <v>1</v>
          </cell>
          <cell r="E96" t="str">
            <v xml:space="preserve"> 1. 136</v>
          </cell>
          <cell r="F96" t="str">
            <v>F2 . 09</v>
          </cell>
          <cell r="AB96">
            <v>1</v>
          </cell>
          <cell r="BG96">
            <v>2</v>
          </cell>
          <cell r="BH96">
            <v>1</v>
          </cell>
          <cell r="BI96">
            <v>2</v>
          </cell>
          <cell r="BJ96">
            <v>1</v>
          </cell>
          <cell r="BK96">
            <v>4</v>
          </cell>
          <cell r="BL96" t="str">
            <v>ME 2718.xls</v>
          </cell>
        </row>
        <row r="97">
          <cell r="A97" t="str">
            <v>ME 2719</v>
          </cell>
          <cell r="B97" t="str">
            <v>COŞK / DENGENSHA</v>
          </cell>
          <cell r="C97" t="str">
            <v>1 YIL</v>
          </cell>
          <cell r="D97">
            <v>1</v>
          </cell>
          <cell r="E97" t="str">
            <v xml:space="preserve"> 1. 136</v>
          </cell>
          <cell r="F97" t="str">
            <v>F2 . 08</v>
          </cell>
          <cell r="AB97">
            <v>1</v>
          </cell>
          <cell r="BG97">
            <v>2</v>
          </cell>
          <cell r="BH97">
            <v>1</v>
          </cell>
          <cell r="BI97">
            <v>2</v>
          </cell>
          <cell r="BJ97">
            <v>1</v>
          </cell>
          <cell r="BK97">
            <v>4</v>
          </cell>
          <cell r="BL97" t="str">
            <v>ME 2719.xls</v>
          </cell>
        </row>
        <row r="98">
          <cell r="A98" t="str">
            <v>ME 2720</v>
          </cell>
          <cell r="B98" t="str">
            <v>COŞK / DENGENSHA</v>
          </cell>
          <cell r="C98" t="str">
            <v>1 YIL</v>
          </cell>
          <cell r="D98">
            <v>1</v>
          </cell>
          <cell r="E98" t="str">
            <v xml:space="preserve"> 1. 136</v>
          </cell>
          <cell r="F98" t="str">
            <v>F2 . 10</v>
          </cell>
          <cell r="Z98">
            <v>1</v>
          </cell>
          <cell r="BG98">
            <v>2</v>
          </cell>
          <cell r="BH98">
            <v>1</v>
          </cell>
          <cell r="BI98">
            <v>2</v>
          </cell>
          <cell r="BJ98">
            <v>1</v>
          </cell>
          <cell r="BK98">
            <v>4</v>
          </cell>
          <cell r="BL98" t="str">
            <v>ME 2720.xls</v>
          </cell>
        </row>
        <row r="99">
          <cell r="A99" t="str">
            <v>ME 2721</v>
          </cell>
          <cell r="B99" t="str">
            <v>COŞK / DENGENSHA</v>
          </cell>
          <cell r="C99" t="str">
            <v>3 AY</v>
          </cell>
          <cell r="D99">
            <v>1</v>
          </cell>
          <cell r="E99" t="str">
            <v xml:space="preserve"> 1. 175</v>
          </cell>
          <cell r="F99" t="str">
            <v>F2 . 29</v>
          </cell>
          <cell r="R99">
            <v>1</v>
          </cell>
          <cell r="AD99">
            <v>1</v>
          </cell>
          <cell r="AS99">
            <v>1</v>
          </cell>
          <cell r="BF99">
            <v>1</v>
          </cell>
          <cell r="BG99">
            <v>1</v>
          </cell>
          <cell r="BH99">
            <v>8</v>
          </cell>
          <cell r="BI99">
            <v>2</v>
          </cell>
          <cell r="BJ99">
            <v>4</v>
          </cell>
          <cell r="BK99">
            <v>64</v>
          </cell>
          <cell r="BL99" t="str">
            <v>ME 2721.xls</v>
          </cell>
        </row>
        <row r="100">
          <cell r="A100" t="str">
            <v>ME 2722</v>
          </cell>
          <cell r="B100" t="str">
            <v>COŞK / DENGENSHA</v>
          </cell>
          <cell r="C100" t="str">
            <v>1 YIL</v>
          </cell>
          <cell r="D100">
            <v>1</v>
          </cell>
          <cell r="E100" t="str">
            <v xml:space="preserve"> 1. 135</v>
          </cell>
          <cell r="F100" t="str">
            <v>F2 . 24</v>
          </cell>
          <cell r="Z100">
            <v>1</v>
          </cell>
          <cell r="BG100">
            <v>2</v>
          </cell>
          <cell r="BH100">
            <v>1</v>
          </cell>
          <cell r="BI100">
            <v>2</v>
          </cell>
          <cell r="BJ100">
            <v>1</v>
          </cell>
          <cell r="BK100">
            <v>4</v>
          </cell>
          <cell r="BL100" t="str">
            <v>ME 2722.xls</v>
          </cell>
        </row>
        <row r="101">
          <cell r="A101" t="str">
            <v>ME 2724</v>
          </cell>
          <cell r="B101" t="str">
            <v>COŞK / DENGENSHA</v>
          </cell>
          <cell r="C101" t="str">
            <v>1 YIL</v>
          </cell>
          <cell r="D101">
            <v>1</v>
          </cell>
          <cell r="E101" t="str">
            <v xml:space="preserve"> 1. 135</v>
          </cell>
          <cell r="F101" t="str">
            <v>F2 . 06</v>
          </cell>
          <cell r="AB101">
            <v>1</v>
          </cell>
          <cell r="BG101">
            <v>2</v>
          </cell>
          <cell r="BH101">
            <v>1</v>
          </cell>
          <cell r="BI101">
            <v>2</v>
          </cell>
          <cell r="BJ101">
            <v>1</v>
          </cell>
          <cell r="BK101">
            <v>4</v>
          </cell>
          <cell r="BL101" t="str">
            <v>ME 2724.xls</v>
          </cell>
        </row>
        <row r="102">
          <cell r="A102" t="str">
            <v>ME 2725</v>
          </cell>
          <cell r="B102" t="str">
            <v>COŞK / DENGENSHA</v>
          </cell>
          <cell r="C102" t="str">
            <v>1 YIL</v>
          </cell>
          <cell r="D102">
            <v>1</v>
          </cell>
          <cell r="E102" t="str">
            <v xml:space="preserve"> 1. 135</v>
          </cell>
          <cell r="F102" t="str">
            <v>F2 . 05</v>
          </cell>
          <cell r="AB102">
            <v>1</v>
          </cell>
          <cell r="BG102">
            <v>2</v>
          </cell>
          <cell r="BH102">
            <v>1</v>
          </cell>
          <cell r="BI102">
            <v>2</v>
          </cell>
          <cell r="BJ102">
            <v>1</v>
          </cell>
          <cell r="BK102">
            <v>4</v>
          </cell>
          <cell r="BL102" t="str">
            <v>ME 2725.xls</v>
          </cell>
        </row>
        <row r="103">
          <cell r="A103" t="str">
            <v>ME 2726</v>
          </cell>
          <cell r="B103" t="str">
            <v>COŞK / DENGENSHA</v>
          </cell>
          <cell r="C103" t="str">
            <v>1 YIL</v>
          </cell>
          <cell r="D103">
            <v>1</v>
          </cell>
          <cell r="E103" t="str">
            <v xml:space="preserve"> 1. 140</v>
          </cell>
          <cell r="F103" t="str">
            <v>F2 . 22</v>
          </cell>
          <cell r="AB103">
            <v>1</v>
          </cell>
          <cell r="BG103">
            <v>2</v>
          </cell>
          <cell r="BH103">
            <v>1</v>
          </cell>
          <cell r="BI103">
            <v>2</v>
          </cell>
          <cell r="BJ103">
            <v>1</v>
          </cell>
          <cell r="BK103">
            <v>4</v>
          </cell>
          <cell r="BL103" t="str">
            <v>ME 2726.xls</v>
          </cell>
        </row>
        <row r="104">
          <cell r="A104" t="str">
            <v>ME 2727</v>
          </cell>
          <cell r="B104" t="str">
            <v>COŞK / DENGENSHA</v>
          </cell>
          <cell r="C104" t="str">
            <v>1 YIL</v>
          </cell>
          <cell r="D104">
            <v>1</v>
          </cell>
          <cell r="E104" t="str">
            <v xml:space="preserve"> 1. 137</v>
          </cell>
          <cell r="F104" t="str">
            <v>F2 . 11</v>
          </cell>
          <cell r="AB104">
            <v>1</v>
          </cell>
          <cell r="BG104">
            <v>2</v>
          </cell>
          <cell r="BH104">
            <v>1</v>
          </cell>
          <cell r="BI104">
            <v>2</v>
          </cell>
          <cell r="BJ104">
            <v>1</v>
          </cell>
          <cell r="BK104">
            <v>4</v>
          </cell>
          <cell r="BL104" t="str">
            <v>ME 2727.xls</v>
          </cell>
        </row>
        <row r="105">
          <cell r="A105" t="str">
            <v>ME 2728</v>
          </cell>
          <cell r="B105" t="str">
            <v>COŞK / DENGENSHA</v>
          </cell>
          <cell r="C105" t="str">
            <v>1 YIL</v>
          </cell>
          <cell r="D105">
            <v>1</v>
          </cell>
          <cell r="E105" t="str">
            <v xml:space="preserve"> 1. 178</v>
          </cell>
          <cell r="F105" t="str">
            <v>F5 . 61</v>
          </cell>
          <cell r="AB105">
            <v>1</v>
          </cell>
          <cell r="BG105">
            <v>2</v>
          </cell>
          <cell r="BH105">
            <v>1</v>
          </cell>
          <cell r="BI105">
            <v>2</v>
          </cell>
          <cell r="BJ105">
            <v>1</v>
          </cell>
          <cell r="BK105">
            <v>4</v>
          </cell>
          <cell r="BL105" t="str">
            <v>ME 2728.xls</v>
          </cell>
        </row>
        <row r="106">
          <cell r="A106" t="str">
            <v>ME 2731</v>
          </cell>
          <cell r="B106" t="str">
            <v>COŞK / DENGENSHA</v>
          </cell>
          <cell r="C106" t="str">
            <v>1 YIL</v>
          </cell>
          <cell r="D106">
            <v>1</v>
          </cell>
          <cell r="E106" t="str">
            <v xml:space="preserve"> 1. 156</v>
          </cell>
          <cell r="F106" t="str">
            <v>F5 . 09</v>
          </cell>
          <cell r="AD106">
            <v>1</v>
          </cell>
          <cell r="BG106">
            <v>2</v>
          </cell>
          <cell r="BH106">
            <v>1</v>
          </cell>
          <cell r="BI106">
            <v>2</v>
          </cell>
          <cell r="BJ106">
            <v>1</v>
          </cell>
          <cell r="BK106">
            <v>4</v>
          </cell>
          <cell r="BL106" t="str">
            <v>ME 2731.xls</v>
          </cell>
        </row>
        <row r="107">
          <cell r="A107" t="str">
            <v>ME 2732</v>
          </cell>
          <cell r="B107" t="str">
            <v>COŞK / DENGENSHA</v>
          </cell>
          <cell r="C107" t="str">
            <v>1 YIL</v>
          </cell>
          <cell r="D107">
            <v>1</v>
          </cell>
          <cell r="E107" t="str">
            <v xml:space="preserve"> 1. 155</v>
          </cell>
          <cell r="F107" t="str">
            <v>F5 . 08</v>
          </cell>
          <cell r="AD107">
            <v>1</v>
          </cell>
          <cell r="BG107">
            <v>2</v>
          </cell>
          <cell r="BH107">
            <v>1</v>
          </cell>
          <cell r="BI107">
            <v>2</v>
          </cell>
          <cell r="BJ107">
            <v>1</v>
          </cell>
          <cell r="BK107">
            <v>4</v>
          </cell>
          <cell r="BL107" t="str">
            <v>ME 2732.xls</v>
          </cell>
        </row>
        <row r="108">
          <cell r="A108" t="str">
            <v>ME 2733</v>
          </cell>
          <cell r="B108" t="str">
            <v>COŞK / DENGENSHA</v>
          </cell>
          <cell r="C108" t="str">
            <v>1 YIL</v>
          </cell>
          <cell r="D108">
            <v>1</v>
          </cell>
          <cell r="E108" t="str">
            <v xml:space="preserve"> 1. 155</v>
          </cell>
          <cell r="F108" t="str">
            <v>F5 . 05</v>
          </cell>
          <cell r="AD108">
            <v>1</v>
          </cell>
          <cell r="BG108">
            <v>2</v>
          </cell>
          <cell r="BH108">
            <v>1</v>
          </cell>
          <cell r="BI108">
            <v>2</v>
          </cell>
          <cell r="BJ108">
            <v>1</v>
          </cell>
          <cell r="BK108">
            <v>4</v>
          </cell>
          <cell r="BL108" t="str">
            <v>ME 2733.xls</v>
          </cell>
        </row>
        <row r="109">
          <cell r="A109" t="str">
            <v>ME 2734</v>
          </cell>
          <cell r="B109" t="str">
            <v>COŞK / DENGENSHA</v>
          </cell>
          <cell r="C109" t="str">
            <v>1 YIL</v>
          </cell>
          <cell r="D109">
            <v>1</v>
          </cell>
          <cell r="E109" t="str">
            <v xml:space="preserve"> 1. 155</v>
          </cell>
          <cell r="F109" t="str">
            <v>F5 . 07</v>
          </cell>
          <cell r="AD109">
            <v>1</v>
          </cell>
          <cell r="BG109">
            <v>2</v>
          </cell>
          <cell r="BH109">
            <v>1</v>
          </cell>
          <cell r="BI109">
            <v>2</v>
          </cell>
          <cell r="BJ109">
            <v>1</v>
          </cell>
          <cell r="BK109">
            <v>4</v>
          </cell>
          <cell r="BL109" t="str">
            <v>ME 2734.xls</v>
          </cell>
        </row>
        <row r="110">
          <cell r="A110" t="str">
            <v>ME 2735</v>
          </cell>
          <cell r="B110" t="str">
            <v>COŞK / DENGENSHA</v>
          </cell>
          <cell r="C110" t="str">
            <v>1 YIL</v>
          </cell>
          <cell r="D110">
            <v>1</v>
          </cell>
          <cell r="E110" t="str">
            <v xml:space="preserve"> 1. 156</v>
          </cell>
          <cell r="F110" t="str">
            <v>F5 . 10</v>
          </cell>
          <cell r="X110">
            <v>1</v>
          </cell>
          <cell r="BG110">
            <v>2</v>
          </cell>
          <cell r="BH110">
            <v>1</v>
          </cell>
          <cell r="BI110">
            <v>2</v>
          </cell>
          <cell r="BJ110">
            <v>1</v>
          </cell>
          <cell r="BK110">
            <v>4</v>
          </cell>
          <cell r="BL110" t="str">
            <v>ME 2735.xls</v>
          </cell>
        </row>
        <row r="111">
          <cell r="A111" t="str">
            <v>ME 2736</v>
          </cell>
          <cell r="B111" t="str">
            <v>COŞK / DENGENSHA</v>
          </cell>
          <cell r="C111" t="str">
            <v>1 YIL</v>
          </cell>
          <cell r="D111">
            <v>1</v>
          </cell>
          <cell r="E111" t="str">
            <v xml:space="preserve"> 1. 154</v>
          </cell>
          <cell r="F111" t="str">
            <v>F5 . 03</v>
          </cell>
          <cell r="X111">
            <v>1</v>
          </cell>
          <cell r="BG111">
            <v>2</v>
          </cell>
          <cell r="BH111">
            <v>1</v>
          </cell>
          <cell r="BI111">
            <v>2</v>
          </cell>
          <cell r="BJ111">
            <v>1</v>
          </cell>
          <cell r="BK111">
            <v>4</v>
          </cell>
          <cell r="BL111" t="str">
            <v>ME 2736.xls</v>
          </cell>
        </row>
        <row r="112">
          <cell r="A112" t="str">
            <v>ME 2737</v>
          </cell>
          <cell r="B112" t="str">
            <v>COŞK / DENGENSHA</v>
          </cell>
          <cell r="C112" t="str">
            <v>1 YIL</v>
          </cell>
          <cell r="D112">
            <v>1</v>
          </cell>
          <cell r="E112" t="str">
            <v xml:space="preserve"> 1. 154</v>
          </cell>
          <cell r="F112" t="str">
            <v>F5 . 01</v>
          </cell>
          <cell r="X112">
            <v>1</v>
          </cell>
          <cell r="BG112">
            <v>2</v>
          </cell>
          <cell r="BH112">
            <v>1</v>
          </cell>
          <cell r="BI112">
            <v>2</v>
          </cell>
          <cell r="BJ112">
            <v>1</v>
          </cell>
          <cell r="BK112">
            <v>4</v>
          </cell>
          <cell r="BL112" t="str">
            <v>ME 2737.xls</v>
          </cell>
        </row>
        <row r="113">
          <cell r="A113" t="str">
            <v>ME 2738</v>
          </cell>
          <cell r="B113" t="str">
            <v>COŞK / DENGENSHA</v>
          </cell>
          <cell r="C113" t="str">
            <v>1 YIL</v>
          </cell>
          <cell r="D113">
            <v>1</v>
          </cell>
          <cell r="E113" t="str">
            <v xml:space="preserve"> 1. 154</v>
          </cell>
          <cell r="F113" t="str">
            <v>F5 . 02</v>
          </cell>
          <cell r="X113">
            <v>1</v>
          </cell>
          <cell r="BG113">
            <v>2</v>
          </cell>
          <cell r="BH113">
            <v>1</v>
          </cell>
          <cell r="BI113">
            <v>2</v>
          </cell>
          <cell r="BJ113">
            <v>1</v>
          </cell>
          <cell r="BK113">
            <v>4</v>
          </cell>
          <cell r="BL113" t="str">
            <v>ME 2738.xls</v>
          </cell>
        </row>
        <row r="114">
          <cell r="A114" t="str">
            <v>ME 2739</v>
          </cell>
          <cell r="B114" t="str">
            <v>COŞK / DENGENSHA</v>
          </cell>
          <cell r="C114" t="str">
            <v>1 YIL</v>
          </cell>
          <cell r="D114">
            <v>1</v>
          </cell>
          <cell r="E114" t="str">
            <v xml:space="preserve"> 1. 154</v>
          </cell>
          <cell r="F114" t="str">
            <v>F5 . 04</v>
          </cell>
          <cell r="X114">
            <v>1</v>
          </cell>
          <cell r="BG114">
            <v>2</v>
          </cell>
          <cell r="BH114">
            <v>1</v>
          </cell>
          <cell r="BI114">
            <v>2</v>
          </cell>
          <cell r="BJ114">
            <v>1</v>
          </cell>
          <cell r="BK114">
            <v>4</v>
          </cell>
          <cell r="BL114" t="str">
            <v>ME 2739.xls</v>
          </cell>
        </row>
        <row r="115">
          <cell r="A115" t="str">
            <v>ME 2740</v>
          </cell>
          <cell r="B115" t="str">
            <v>COŞK / DENGENSHA</v>
          </cell>
          <cell r="C115" t="str">
            <v>3 AY</v>
          </cell>
          <cell r="D115">
            <v>1</v>
          </cell>
          <cell r="E115" t="str">
            <v xml:space="preserve"> 1. 162</v>
          </cell>
          <cell r="F115" t="str">
            <v>F2 . 33</v>
          </cell>
          <cell r="Q115">
            <v>1</v>
          </cell>
          <cell r="AC115">
            <v>1</v>
          </cell>
          <cell r="AR115">
            <v>1</v>
          </cell>
          <cell r="BE115">
            <v>1</v>
          </cell>
          <cell r="BG115">
            <v>1</v>
          </cell>
          <cell r="BH115">
            <v>3</v>
          </cell>
          <cell r="BI115">
            <v>2</v>
          </cell>
          <cell r="BJ115">
            <v>4</v>
          </cell>
          <cell r="BK115">
            <v>24</v>
          </cell>
          <cell r="BL115" t="str">
            <v>ME 2740.xls</v>
          </cell>
        </row>
        <row r="116">
          <cell r="A116" t="str">
            <v>ME 2747</v>
          </cell>
          <cell r="B116" t="str">
            <v>COŞK / DENGENSHA</v>
          </cell>
          <cell r="C116" t="str">
            <v>1 YIL</v>
          </cell>
          <cell r="D116">
            <v>1</v>
          </cell>
          <cell r="E116" t="str">
            <v xml:space="preserve"> 1. 178</v>
          </cell>
          <cell r="F116" t="str">
            <v>KB . 07</v>
          </cell>
          <cell r="Y116">
            <v>1</v>
          </cell>
          <cell r="BG116">
            <v>2</v>
          </cell>
          <cell r="BH116">
            <v>1</v>
          </cell>
          <cell r="BI116">
            <v>2</v>
          </cell>
          <cell r="BJ116">
            <v>1</v>
          </cell>
          <cell r="BK116">
            <v>4</v>
          </cell>
          <cell r="BL116" t="str">
            <v>ME 2747.xls</v>
          </cell>
        </row>
        <row r="117">
          <cell r="A117" t="str">
            <v>ME 2778</v>
          </cell>
          <cell r="B117" t="str">
            <v>COŞK / DENGENSHA</v>
          </cell>
          <cell r="C117" t="str">
            <v>1 YIL</v>
          </cell>
          <cell r="D117">
            <v>1</v>
          </cell>
          <cell r="E117" t="str">
            <v>1. 90</v>
          </cell>
          <cell r="F117" t="str">
            <v>DX . 02</v>
          </cell>
          <cell r="AU117">
            <v>1</v>
          </cell>
          <cell r="BG117">
            <v>2</v>
          </cell>
          <cell r="BH117">
            <v>1</v>
          </cell>
          <cell r="BI117">
            <v>2</v>
          </cell>
          <cell r="BJ117">
            <v>1</v>
          </cell>
          <cell r="BK117">
            <v>4</v>
          </cell>
          <cell r="BL117" t="str">
            <v>ME 2778.xls</v>
          </cell>
        </row>
        <row r="118">
          <cell r="A118" t="str">
            <v>ME 2797</v>
          </cell>
          <cell r="B118" t="str">
            <v>COŞK / DENGENSHA</v>
          </cell>
          <cell r="C118" t="str">
            <v>1 YIL</v>
          </cell>
          <cell r="D118">
            <v>1</v>
          </cell>
          <cell r="E118" t="str">
            <v xml:space="preserve"> 1. 105</v>
          </cell>
          <cell r="F118" t="str">
            <v>KB . 18</v>
          </cell>
          <cell r="AD118">
            <v>1</v>
          </cell>
          <cell r="BG118">
            <v>2</v>
          </cell>
          <cell r="BH118">
            <v>1</v>
          </cell>
          <cell r="BI118">
            <v>2</v>
          </cell>
          <cell r="BJ118">
            <v>1</v>
          </cell>
          <cell r="BK118">
            <v>4</v>
          </cell>
          <cell r="BL118" t="str">
            <v>ME 2797.xls</v>
          </cell>
        </row>
        <row r="119">
          <cell r="A119" t="str">
            <v>ME 2798</v>
          </cell>
          <cell r="B119" t="str">
            <v>COŞK / DENGENSHA</v>
          </cell>
          <cell r="C119" t="str">
            <v>1 YIL</v>
          </cell>
          <cell r="D119">
            <v>1</v>
          </cell>
          <cell r="E119" t="str">
            <v xml:space="preserve"> 1. 105</v>
          </cell>
          <cell r="F119" t="str">
            <v>KB . 17</v>
          </cell>
          <cell r="AD119">
            <v>1</v>
          </cell>
          <cell r="BG119">
            <v>2</v>
          </cell>
          <cell r="BH119">
            <v>1</v>
          </cell>
          <cell r="BI119">
            <v>2</v>
          </cell>
          <cell r="BJ119">
            <v>1</v>
          </cell>
          <cell r="BK119">
            <v>4</v>
          </cell>
          <cell r="BL119" t="str">
            <v>ME 2798.xls</v>
          </cell>
        </row>
        <row r="120">
          <cell r="A120" t="str">
            <v>ME 2825</v>
          </cell>
          <cell r="B120" t="str">
            <v>HİDROLİK PUNTA KOPARMA</v>
          </cell>
          <cell r="C120" t="str">
            <v>1 YIL</v>
          </cell>
          <cell r="D120">
            <v>41</v>
          </cell>
          <cell r="E120" t="str">
            <v xml:space="preserve"> 32. 5</v>
          </cell>
          <cell r="F120" t="str">
            <v>KALİTE KONT.</v>
          </cell>
          <cell r="AD120">
            <v>1</v>
          </cell>
          <cell r="BG120">
            <v>0.5</v>
          </cell>
          <cell r="BH120">
            <v>1</v>
          </cell>
          <cell r="BI120">
            <v>2</v>
          </cell>
          <cell r="BJ120">
            <v>1</v>
          </cell>
          <cell r="BK120">
            <v>1</v>
          </cell>
          <cell r="BL120" t="str">
            <v>TAHPNKYE.xls</v>
          </cell>
        </row>
        <row r="121">
          <cell r="A121" t="str">
            <v>ME 2826</v>
          </cell>
          <cell r="B121" t="str">
            <v>GAZALTI KAYNAK MAKİNASI</v>
          </cell>
          <cell r="C121" t="str">
            <v>1 YIL</v>
          </cell>
          <cell r="D121">
            <v>37</v>
          </cell>
          <cell r="E121" t="str">
            <v xml:space="preserve"> 9. 51</v>
          </cell>
          <cell r="F121" t="str">
            <v>Değişir</v>
          </cell>
          <cell r="AY121">
            <v>1</v>
          </cell>
          <cell r="BG121">
            <v>1</v>
          </cell>
          <cell r="BH121">
            <v>1</v>
          </cell>
          <cell r="BI121">
            <v>2</v>
          </cell>
          <cell r="BJ121">
            <v>1</v>
          </cell>
          <cell r="BK121">
            <v>2</v>
          </cell>
          <cell r="BL121" t="str">
            <v>SAFGZL.xls</v>
          </cell>
        </row>
        <row r="122">
          <cell r="A122" t="str">
            <v>ME 2827</v>
          </cell>
          <cell r="B122" t="str">
            <v>GAZALTI KAYNAK MAKİNASI</v>
          </cell>
          <cell r="C122" t="str">
            <v>1 YIL</v>
          </cell>
          <cell r="D122">
            <v>37</v>
          </cell>
          <cell r="E122" t="str">
            <v xml:space="preserve"> 9. 52</v>
          </cell>
          <cell r="F122" t="str">
            <v>Değişir</v>
          </cell>
          <cell r="AY122">
            <v>1</v>
          </cell>
          <cell r="BG122">
            <v>1</v>
          </cell>
          <cell r="BH122">
            <v>1</v>
          </cell>
          <cell r="BI122">
            <v>2</v>
          </cell>
          <cell r="BJ122">
            <v>1</v>
          </cell>
          <cell r="BK122">
            <v>2</v>
          </cell>
          <cell r="BL122" t="str">
            <v>SAFGZL.xls</v>
          </cell>
        </row>
        <row r="123">
          <cell r="A123" t="str">
            <v>ME 2829</v>
          </cell>
          <cell r="B123" t="str">
            <v>GAZALTI KAYNAK MAKİNASI</v>
          </cell>
          <cell r="C123" t="str">
            <v>1 YIL</v>
          </cell>
          <cell r="D123">
            <v>37</v>
          </cell>
          <cell r="E123" t="str">
            <v xml:space="preserve"> 9. 54</v>
          </cell>
          <cell r="F123" t="str">
            <v>Değişir</v>
          </cell>
          <cell r="BD123">
            <v>1</v>
          </cell>
          <cell r="BG123">
            <v>1</v>
          </cell>
          <cell r="BH123">
            <v>1</v>
          </cell>
          <cell r="BI123">
            <v>2</v>
          </cell>
          <cell r="BJ123">
            <v>1</v>
          </cell>
          <cell r="BK123">
            <v>2</v>
          </cell>
          <cell r="BL123" t="str">
            <v>SAFGZL.xls</v>
          </cell>
        </row>
        <row r="124">
          <cell r="A124" t="str">
            <v>ME 2830</v>
          </cell>
          <cell r="B124" t="str">
            <v>COŞK / DENGENSHA</v>
          </cell>
          <cell r="C124" t="str">
            <v>1 YIL</v>
          </cell>
          <cell r="D124">
            <v>1</v>
          </cell>
          <cell r="E124" t="str">
            <v xml:space="preserve"> 1. 151</v>
          </cell>
          <cell r="F124" t="str">
            <v>F4 . 15</v>
          </cell>
          <cell r="AW124">
            <v>1</v>
          </cell>
          <cell r="BG124">
            <v>2</v>
          </cell>
          <cell r="BH124">
            <v>1</v>
          </cell>
          <cell r="BI124">
            <v>2</v>
          </cell>
          <cell r="BJ124">
            <v>1</v>
          </cell>
          <cell r="BK124">
            <v>4</v>
          </cell>
          <cell r="BL124" t="str">
            <v>ME 2830.xls</v>
          </cell>
        </row>
        <row r="125">
          <cell r="A125" t="str">
            <v>ME 2887</v>
          </cell>
          <cell r="B125" t="str">
            <v>PRP MİSTAŞ</v>
          </cell>
          <cell r="C125" t="str">
            <v>1 YIL</v>
          </cell>
          <cell r="D125">
            <v>23</v>
          </cell>
          <cell r="E125" t="str">
            <v xml:space="preserve"> 7. 15</v>
          </cell>
          <cell r="F125" t="str">
            <v>PRP.04</v>
          </cell>
          <cell r="AW125">
            <v>1</v>
          </cell>
          <cell r="BG125">
            <v>2</v>
          </cell>
          <cell r="BH125">
            <v>1</v>
          </cell>
          <cell r="BI125">
            <v>2</v>
          </cell>
          <cell r="BJ125">
            <v>1</v>
          </cell>
          <cell r="BK125">
            <v>4</v>
          </cell>
          <cell r="BL125" t="str">
            <v>ME 2887.xls</v>
          </cell>
        </row>
        <row r="126">
          <cell r="A126" t="str">
            <v>ME 2888</v>
          </cell>
          <cell r="B126" t="str">
            <v>PRP MİSTAŞ</v>
          </cell>
          <cell r="C126" t="str">
            <v>1 YIL</v>
          </cell>
          <cell r="D126">
            <v>23</v>
          </cell>
          <cell r="E126" t="str">
            <v xml:space="preserve"> 7. 16</v>
          </cell>
          <cell r="F126" t="str">
            <v>PRP.16</v>
          </cell>
          <cell r="AY126">
            <v>1</v>
          </cell>
          <cell r="BG126">
            <v>2</v>
          </cell>
          <cell r="BH126">
            <v>1</v>
          </cell>
          <cell r="BI126">
            <v>2</v>
          </cell>
          <cell r="BJ126">
            <v>1</v>
          </cell>
          <cell r="BK126">
            <v>4</v>
          </cell>
          <cell r="BL126" t="str">
            <v>ME 2888.xls</v>
          </cell>
        </row>
        <row r="127">
          <cell r="A127" t="str">
            <v>ME 2894</v>
          </cell>
          <cell r="B127" t="str">
            <v>KAPILAR BÖL. GREENBOX FİLTRE-6</v>
          </cell>
          <cell r="C127" t="str">
            <v>1 AY</v>
          </cell>
          <cell r="D127">
            <v>15</v>
          </cell>
          <cell r="E127" t="str">
            <v>64 . 2</v>
          </cell>
          <cell r="F127" t="str">
            <v>KAP.3</v>
          </cell>
          <cell r="H127">
            <v>1</v>
          </cell>
          <cell r="L127">
            <v>1</v>
          </cell>
          <cell r="Q127">
            <v>1</v>
          </cell>
          <cell r="U127">
            <v>1</v>
          </cell>
          <cell r="Y127">
            <v>1</v>
          </cell>
          <cell r="AC127">
            <v>1</v>
          </cell>
          <cell r="AG127">
            <v>1</v>
          </cell>
          <cell r="AK127">
            <v>1</v>
          </cell>
          <cell r="AR127">
            <v>1</v>
          </cell>
          <cell r="AV127">
            <v>1</v>
          </cell>
          <cell r="AZ127">
            <v>1</v>
          </cell>
          <cell r="BE127">
            <v>1</v>
          </cell>
          <cell r="BG127">
            <v>3</v>
          </cell>
          <cell r="BH127">
            <v>1</v>
          </cell>
          <cell r="BI127">
            <v>2</v>
          </cell>
          <cell r="BJ127">
            <v>12</v>
          </cell>
          <cell r="BK127">
            <v>72</v>
          </cell>
          <cell r="BL127" t="str">
            <v>GREENFYA.xls</v>
          </cell>
        </row>
        <row r="128">
          <cell r="A128" t="str">
            <v>ME 2919</v>
          </cell>
          <cell r="B128" t="str">
            <v>COŞK / DENGENSHA</v>
          </cell>
          <cell r="C128" t="str">
            <v>1 YIL</v>
          </cell>
          <cell r="D128">
            <v>1</v>
          </cell>
          <cell r="E128" t="str">
            <v xml:space="preserve"> 1. 115</v>
          </cell>
          <cell r="F128" t="str">
            <v>F5 . 65</v>
          </cell>
          <cell r="Q128">
            <v>1</v>
          </cell>
          <cell r="BG128">
            <v>2</v>
          </cell>
          <cell r="BH128">
            <v>1</v>
          </cell>
          <cell r="BI128">
            <v>2</v>
          </cell>
          <cell r="BJ128">
            <v>1</v>
          </cell>
          <cell r="BK128">
            <v>4</v>
          </cell>
          <cell r="BL128" t="str">
            <v>ME 2919.xls</v>
          </cell>
        </row>
        <row r="129">
          <cell r="A129" t="str">
            <v>ME 2949</v>
          </cell>
          <cell r="B129" t="str">
            <v>GAZALTI KAYNAK MAKİNASI</v>
          </cell>
          <cell r="C129" t="str">
            <v>1 YIL</v>
          </cell>
          <cell r="D129">
            <v>37</v>
          </cell>
          <cell r="E129" t="str">
            <v xml:space="preserve"> 9. 55</v>
          </cell>
          <cell r="F129" t="str">
            <v>Değişir</v>
          </cell>
          <cell r="BD129">
            <v>1</v>
          </cell>
          <cell r="BG129">
            <v>1</v>
          </cell>
          <cell r="BH129">
            <v>1</v>
          </cell>
          <cell r="BI129">
            <v>2</v>
          </cell>
          <cell r="BJ129">
            <v>1</v>
          </cell>
          <cell r="BK129">
            <v>2</v>
          </cell>
          <cell r="BL129" t="str">
            <v>SAFGZL.xls</v>
          </cell>
        </row>
        <row r="130">
          <cell r="A130" t="str">
            <v>ME 2956</v>
          </cell>
          <cell r="B130" t="str">
            <v>GAZALTI KAYNAK MAKİNASI</v>
          </cell>
          <cell r="C130" t="str">
            <v>1 YIL</v>
          </cell>
          <cell r="D130">
            <v>37</v>
          </cell>
          <cell r="E130" t="str">
            <v xml:space="preserve"> 9. 57</v>
          </cell>
          <cell r="F130" t="str">
            <v>Değişir</v>
          </cell>
          <cell r="AU130">
            <v>1</v>
          </cell>
          <cell r="BG130">
            <v>1</v>
          </cell>
          <cell r="BH130">
            <v>1</v>
          </cell>
          <cell r="BI130">
            <v>2</v>
          </cell>
          <cell r="BJ130">
            <v>1</v>
          </cell>
          <cell r="BK130">
            <v>2</v>
          </cell>
          <cell r="BL130" t="str">
            <v>SAFGZL.xls</v>
          </cell>
        </row>
        <row r="131">
          <cell r="A131" t="str">
            <v>ME 2957</v>
          </cell>
          <cell r="B131" t="str">
            <v>GAZALTI KAYNAK MAKİNASI</v>
          </cell>
          <cell r="C131" t="str">
            <v>1 YIL</v>
          </cell>
          <cell r="D131">
            <v>9</v>
          </cell>
          <cell r="E131" t="str">
            <v xml:space="preserve"> 9. 58</v>
          </cell>
          <cell r="F131" t="str">
            <v>Değişir</v>
          </cell>
          <cell r="BF131">
            <v>1</v>
          </cell>
          <cell r="BG131">
            <v>2</v>
          </cell>
          <cell r="BH131">
            <v>1</v>
          </cell>
          <cell r="BI131">
            <v>2</v>
          </cell>
          <cell r="BJ131">
            <v>1</v>
          </cell>
          <cell r="BK131">
            <v>2</v>
          </cell>
          <cell r="BL131" t="str">
            <v>SAFGZL.xls</v>
          </cell>
        </row>
        <row r="132">
          <cell r="A132" t="str">
            <v>ME 2958</v>
          </cell>
          <cell r="B132" t="str">
            <v>GAZALTI KAYNAK MAKİNASI</v>
          </cell>
          <cell r="C132" t="str">
            <v>1 YIL</v>
          </cell>
          <cell r="D132">
            <v>37</v>
          </cell>
          <cell r="E132" t="str">
            <v xml:space="preserve"> 9. 59</v>
          </cell>
          <cell r="F132" t="str">
            <v>Değişir</v>
          </cell>
          <cell r="AU132">
            <v>1</v>
          </cell>
          <cell r="BG132">
            <v>1</v>
          </cell>
          <cell r="BH132">
            <v>1</v>
          </cell>
          <cell r="BI132">
            <v>2</v>
          </cell>
          <cell r="BJ132">
            <v>1</v>
          </cell>
          <cell r="BK132">
            <v>2</v>
          </cell>
          <cell r="BL132" t="str">
            <v>SAFGZL.xls</v>
          </cell>
        </row>
        <row r="133">
          <cell r="A133" t="str">
            <v>ME 2959</v>
          </cell>
          <cell r="B133" t="str">
            <v>GAZALTI KAYNAK MAKİNASI</v>
          </cell>
          <cell r="C133" t="str">
            <v>1 YIL</v>
          </cell>
          <cell r="D133">
            <v>37</v>
          </cell>
          <cell r="E133" t="str">
            <v xml:space="preserve"> 9. 60</v>
          </cell>
          <cell r="F133" t="str">
            <v>Değişir</v>
          </cell>
          <cell r="AQ133">
            <v>1</v>
          </cell>
          <cell r="BG133">
            <v>1</v>
          </cell>
          <cell r="BH133">
            <v>1</v>
          </cell>
          <cell r="BI133">
            <v>2</v>
          </cell>
          <cell r="BJ133">
            <v>1</v>
          </cell>
          <cell r="BK133">
            <v>2</v>
          </cell>
          <cell r="BL133" t="str">
            <v>SAFGZL.xls</v>
          </cell>
        </row>
        <row r="134">
          <cell r="A134" t="str">
            <v>ME 2976</v>
          </cell>
          <cell r="B134" t="str">
            <v>L65 ÖN TABAN A2 GİRİŞ BANDI</v>
          </cell>
          <cell r="C134" t="str">
            <v>3 AY</v>
          </cell>
          <cell r="D134">
            <v>34</v>
          </cell>
          <cell r="E134" t="str">
            <v xml:space="preserve"> 21. 8</v>
          </cell>
          <cell r="F134" t="str">
            <v>L65 TB 3</v>
          </cell>
          <cell r="L134">
            <v>1</v>
          </cell>
          <cell r="Y134">
            <v>1</v>
          </cell>
          <cell r="AK134">
            <v>1</v>
          </cell>
          <cell r="AZ134">
            <v>1</v>
          </cell>
          <cell r="BG134">
            <v>0.5</v>
          </cell>
          <cell r="BH134">
            <v>1</v>
          </cell>
          <cell r="BI134">
            <v>2</v>
          </cell>
          <cell r="BJ134">
            <v>4</v>
          </cell>
          <cell r="BK134">
            <v>6</v>
          </cell>
          <cell r="BL134" t="str">
            <v>65ÖTBDG3.xls</v>
          </cell>
        </row>
        <row r="135">
          <cell r="A135" t="str">
            <v>ME 2978</v>
          </cell>
          <cell r="B135" t="str">
            <v>L65 ÖN TABAN A4 ÇIKIŞ BANDI</v>
          </cell>
          <cell r="C135" t="str">
            <v>3 AY</v>
          </cell>
          <cell r="D135">
            <v>34</v>
          </cell>
          <cell r="E135" t="str">
            <v xml:space="preserve"> 21. 8</v>
          </cell>
          <cell r="F135" t="str">
            <v>L65 TB 4</v>
          </cell>
          <cell r="L135">
            <v>1</v>
          </cell>
          <cell r="Y135">
            <v>1</v>
          </cell>
          <cell r="AK135">
            <v>1</v>
          </cell>
          <cell r="AZ135">
            <v>1</v>
          </cell>
          <cell r="BG135">
            <v>0.5</v>
          </cell>
          <cell r="BH135">
            <v>1</v>
          </cell>
          <cell r="BI135">
            <v>2</v>
          </cell>
          <cell r="BJ135">
            <v>4</v>
          </cell>
          <cell r="BK135">
            <v>6</v>
          </cell>
          <cell r="BL135" t="str">
            <v>65ÖTBDÇ3.xls</v>
          </cell>
        </row>
        <row r="136">
          <cell r="A136" t="str">
            <v>ME 2979</v>
          </cell>
          <cell r="B136" t="str">
            <v>3D ATÖLYESİ ETALONAJ DEMAĞI</v>
          </cell>
          <cell r="C136" t="str">
            <v>1 YIL</v>
          </cell>
          <cell r="D136">
            <v>2</v>
          </cell>
          <cell r="E136" t="str">
            <v xml:space="preserve"> 15. 12</v>
          </cell>
          <cell r="F136" t="str">
            <v>3D KALİTE KONT.</v>
          </cell>
          <cell r="AQ136">
            <v>1</v>
          </cell>
          <cell r="BG136">
            <v>4</v>
          </cell>
          <cell r="BH136">
            <v>1</v>
          </cell>
          <cell r="BI136">
            <v>2</v>
          </cell>
          <cell r="BJ136">
            <v>1</v>
          </cell>
          <cell r="BK136">
            <v>8</v>
          </cell>
          <cell r="BL136" t="str">
            <v>ETADFOYY.xls</v>
          </cell>
        </row>
        <row r="137">
          <cell r="A137" t="str">
            <v>ME 2979</v>
          </cell>
          <cell r="B137" t="str">
            <v>3D ATÖLYESİ ETALONAJ DEMAĞI</v>
          </cell>
          <cell r="C137" t="str">
            <v>3 AY</v>
          </cell>
          <cell r="D137">
            <v>2</v>
          </cell>
          <cell r="E137" t="str">
            <v xml:space="preserve"> 15. 12</v>
          </cell>
          <cell r="F137" t="str">
            <v>3D KALİTE KONT.</v>
          </cell>
          <cell r="H137">
            <v>1</v>
          </cell>
          <cell r="U137">
            <v>1</v>
          </cell>
          <cell r="AG137">
            <v>1</v>
          </cell>
          <cell r="AV137">
            <v>1</v>
          </cell>
          <cell r="BG137">
            <v>2</v>
          </cell>
          <cell r="BH137">
            <v>1</v>
          </cell>
          <cell r="BI137">
            <v>2</v>
          </cell>
          <cell r="BJ137">
            <v>4</v>
          </cell>
          <cell r="BK137">
            <v>16</v>
          </cell>
          <cell r="BL137" t="str">
            <v>ETADFOYU.xls</v>
          </cell>
        </row>
        <row r="138">
          <cell r="A138" t="str">
            <v>ME 3103</v>
          </cell>
          <cell r="B138" t="str">
            <v>COŞK / DENGENSHA</v>
          </cell>
          <cell r="C138" t="str">
            <v>1 YIL</v>
          </cell>
          <cell r="D138">
            <v>1</v>
          </cell>
          <cell r="E138" t="str">
            <v xml:space="preserve"> 1. 165</v>
          </cell>
          <cell r="F138" t="str">
            <v>F5 . 49</v>
          </cell>
          <cell r="AJ138">
            <v>1</v>
          </cell>
          <cell r="BG138">
            <v>2</v>
          </cell>
          <cell r="BH138">
            <v>1</v>
          </cell>
          <cell r="BI138">
            <v>2</v>
          </cell>
          <cell r="BJ138">
            <v>1</v>
          </cell>
          <cell r="BK138">
            <v>4</v>
          </cell>
          <cell r="BL138" t="str">
            <v>ME 3103.xls</v>
          </cell>
        </row>
        <row r="139">
          <cell r="A139" t="str">
            <v>ME 3104</v>
          </cell>
          <cell r="B139" t="str">
            <v>COŞK / DENGENSHA</v>
          </cell>
          <cell r="C139" t="str">
            <v>1 YIL</v>
          </cell>
          <cell r="D139">
            <v>1</v>
          </cell>
          <cell r="E139" t="str">
            <v xml:space="preserve"> 1. 165</v>
          </cell>
          <cell r="F139" t="str">
            <v>F5 . 50</v>
          </cell>
          <cell r="AJ139">
            <v>1</v>
          </cell>
          <cell r="BG139">
            <v>2</v>
          </cell>
          <cell r="BH139">
            <v>1</v>
          </cell>
          <cell r="BI139">
            <v>2</v>
          </cell>
          <cell r="BJ139">
            <v>1</v>
          </cell>
          <cell r="BK139">
            <v>4</v>
          </cell>
          <cell r="BL139" t="str">
            <v>ME 3104.xls</v>
          </cell>
        </row>
        <row r="140">
          <cell r="A140" t="str">
            <v>ME 3105</v>
          </cell>
          <cell r="B140" t="str">
            <v>COŞK / DENGENSHA</v>
          </cell>
          <cell r="C140" t="str">
            <v>1 YIL</v>
          </cell>
          <cell r="D140">
            <v>1</v>
          </cell>
          <cell r="E140" t="str">
            <v xml:space="preserve"> 1. 166</v>
          </cell>
          <cell r="F140" t="str">
            <v>F5 . 51</v>
          </cell>
          <cell r="AO140">
            <v>1</v>
          </cell>
          <cell r="BG140">
            <v>2</v>
          </cell>
          <cell r="BH140">
            <v>1</v>
          </cell>
          <cell r="BI140">
            <v>2</v>
          </cell>
          <cell r="BJ140">
            <v>1</v>
          </cell>
          <cell r="BK140">
            <v>4</v>
          </cell>
          <cell r="BL140" t="str">
            <v>ME 3105.xls</v>
          </cell>
        </row>
        <row r="141">
          <cell r="A141" t="str">
            <v>ME 3106</v>
          </cell>
          <cell r="B141" t="str">
            <v>COŞK / DENGENSHA</v>
          </cell>
          <cell r="C141" t="str">
            <v>1 YIL</v>
          </cell>
          <cell r="D141">
            <v>1</v>
          </cell>
          <cell r="E141" t="str">
            <v xml:space="preserve"> 1. 166</v>
          </cell>
          <cell r="F141" t="str">
            <v>F5 . 52</v>
          </cell>
          <cell r="AO141">
            <v>1</v>
          </cell>
          <cell r="BG141">
            <v>2</v>
          </cell>
          <cell r="BH141">
            <v>1</v>
          </cell>
          <cell r="BI141">
            <v>2</v>
          </cell>
          <cell r="BJ141">
            <v>1</v>
          </cell>
          <cell r="BK141">
            <v>4</v>
          </cell>
          <cell r="BL141" t="str">
            <v>ME 3106.xls</v>
          </cell>
        </row>
        <row r="142">
          <cell r="A142" t="str">
            <v>ME 3107</v>
          </cell>
          <cell r="B142" t="str">
            <v>COŞK / DENGENSHA</v>
          </cell>
          <cell r="C142" t="str">
            <v>1 YIL</v>
          </cell>
          <cell r="D142">
            <v>1</v>
          </cell>
          <cell r="E142" t="str">
            <v xml:space="preserve"> 1. 164</v>
          </cell>
          <cell r="F142" t="str">
            <v>F5 . 46</v>
          </cell>
          <cell r="AO142">
            <v>1</v>
          </cell>
          <cell r="BG142">
            <v>2</v>
          </cell>
          <cell r="BH142">
            <v>1</v>
          </cell>
          <cell r="BI142">
            <v>2</v>
          </cell>
          <cell r="BJ142">
            <v>1</v>
          </cell>
          <cell r="BK142">
            <v>4</v>
          </cell>
          <cell r="BL142" t="str">
            <v>ME 3107.xls</v>
          </cell>
        </row>
        <row r="143">
          <cell r="A143" t="str">
            <v>ME 3108</v>
          </cell>
          <cell r="B143" t="str">
            <v>COŞK / DENGENSHA</v>
          </cell>
          <cell r="C143" t="str">
            <v>1 YIL</v>
          </cell>
          <cell r="D143">
            <v>1</v>
          </cell>
          <cell r="E143" t="str">
            <v xml:space="preserve"> 1. 165</v>
          </cell>
          <cell r="F143" t="str">
            <v>F5 . 48</v>
          </cell>
          <cell r="AO143">
            <v>1</v>
          </cell>
          <cell r="BG143">
            <v>2</v>
          </cell>
          <cell r="BH143">
            <v>1</v>
          </cell>
          <cell r="BI143">
            <v>2</v>
          </cell>
          <cell r="BJ143">
            <v>1</v>
          </cell>
          <cell r="BK143">
            <v>4</v>
          </cell>
          <cell r="BL143" t="str">
            <v>ME 3108.xls</v>
          </cell>
        </row>
        <row r="144">
          <cell r="A144" t="str">
            <v>ME 3109</v>
          </cell>
          <cell r="B144" t="str">
            <v>COŞK / DENGENSHA</v>
          </cell>
          <cell r="C144" t="str">
            <v>1 YIL</v>
          </cell>
          <cell r="D144">
            <v>1</v>
          </cell>
          <cell r="E144" t="str">
            <v xml:space="preserve"> 1. 164</v>
          </cell>
          <cell r="F144" t="str">
            <v>F5 . 45</v>
          </cell>
          <cell r="AO144">
            <v>1</v>
          </cell>
          <cell r="BG144">
            <v>2</v>
          </cell>
          <cell r="BH144">
            <v>1</v>
          </cell>
          <cell r="BI144">
            <v>2</v>
          </cell>
          <cell r="BJ144">
            <v>1</v>
          </cell>
          <cell r="BK144">
            <v>4</v>
          </cell>
          <cell r="BL144" t="str">
            <v>ME 3109.xls</v>
          </cell>
        </row>
        <row r="145">
          <cell r="A145" t="str">
            <v>ME 3110</v>
          </cell>
          <cell r="B145" t="str">
            <v>COŞK / DENGENSHA</v>
          </cell>
          <cell r="C145" t="str">
            <v>1 YIL</v>
          </cell>
          <cell r="D145">
            <v>1</v>
          </cell>
          <cell r="E145" t="str">
            <v xml:space="preserve"> 1. 165</v>
          </cell>
          <cell r="F145" t="str">
            <v>F5 . 47</v>
          </cell>
          <cell r="AO145">
            <v>1</v>
          </cell>
          <cell r="BG145">
            <v>2</v>
          </cell>
          <cell r="BH145">
            <v>1</v>
          </cell>
          <cell r="BI145">
            <v>2</v>
          </cell>
          <cell r="BJ145">
            <v>1</v>
          </cell>
          <cell r="BK145">
            <v>4</v>
          </cell>
          <cell r="BL145" t="str">
            <v>ME 3110.xls</v>
          </cell>
        </row>
        <row r="146">
          <cell r="A146" t="str">
            <v>ME 3117</v>
          </cell>
          <cell r="B146" t="str">
            <v>COŞK / DENGENSHA</v>
          </cell>
          <cell r="C146" t="str">
            <v>1 YIL</v>
          </cell>
          <cell r="D146">
            <v>1</v>
          </cell>
          <cell r="E146" t="str">
            <v xml:space="preserve"> 1. 164</v>
          </cell>
          <cell r="F146" t="str">
            <v>F5 . 43</v>
          </cell>
          <cell r="AO146">
            <v>1</v>
          </cell>
          <cell r="BG146">
            <v>2</v>
          </cell>
          <cell r="BH146">
            <v>1</v>
          </cell>
          <cell r="BI146">
            <v>2</v>
          </cell>
          <cell r="BJ146">
            <v>1</v>
          </cell>
          <cell r="BK146">
            <v>4</v>
          </cell>
          <cell r="BL146" t="str">
            <v>ME 3117.xls</v>
          </cell>
        </row>
        <row r="147">
          <cell r="A147" t="str">
            <v>ME 3118</v>
          </cell>
          <cell r="B147" t="str">
            <v>COŞK / DENGENSHA</v>
          </cell>
          <cell r="C147" t="str">
            <v>1 YIL</v>
          </cell>
          <cell r="D147">
            <v>1</v>
          </cell>
          <cell r="E147" t="str">
            <v xml:space="preserve"> 1. 164</v>
          </cell>
          <cell r="F147" t="str">
            <v>F5 . 44</v>
          </cell>
          <cell r="AO147">
            <v>1</v>
          </cell>
          <cell r="BG147">
            <v>2</v>
          </cell>
          <cell r="BH147">
            <v>1</v>
          </cell>
          <cell r="BI147">
            <v>2</v>
          </cell>
          <cell r="BJ147">
            <v>1</v>
          </cell>
          <cell r="BK147">
            <v>4</v>
          </cell>
          <cell r="BL147" t="str">
            <v>ME 3118.xls</v>
          </cell>
        </row>
        <row r="148">
          <cell r="A148" t="str">
            <v>ME 3119</v>
          </cell>
          <cell r="B148" t="str">
            <v>COŞK / DENGENSHA</v>
          </cell>
          <cell r="C148" t="str">
            <v>1 YIL</v>
          </cell>
          <cell r="D148">
            <v>1</v>
          </cell>
          <cell r="E148" t="str">
            <v xml:space="preserve"> 1. 163</v>
          </cell>
          <cell r="F148" t="str">
            <v>F2 . 35</v>
          </cell>
          <cell r="AO148">
            <v>1</v>
          </cell>
          <cell r="BG148">
            <v>2</v>
          </cell>
          <cell r="BH148">
            <v>1</v>
          </cell>
          <cell r="BI148">
            <v>2</v>
          </cell>
          <cell r="BJ148">
            <v>1</v>
          </cell>
          <cell r="BK148">
            <v>4</v>
          </cell>
          <cell r="BL148" t="str">
            <v>ME 3119.xls</v>
          </cell>
        </row>
        <row r="149">
          <cell r="A149" t="str">
            <v>ME 3120</v>
          </cell>
          <cell r="B149" t="str">
            <v>COŞK / DENGENSHA</v>
          </cell>
          <cell r="C149" t="str">
            <v>1 YIL</v>
          </cell>
          <cell r="D149">
            <v>1</v>
          </cell>
          <cell r="E149" t="str">
            <v xml:space="preserve"> 1. 163</v>
          </cell>
          <cell r="F149" t="str">
            <v>F5 . 40</v>
          </cell>
          <cell r="AO149">
            <v>1</v>
          </cell>
          <cell r="BG149">
            <v>2</v>
          </cell>
          <cell r="BH149">
            <v>1</v>
          </cell>
          <cell r="BI149">
            <v>2</v>
          </cell>
          <cell r="BJ149">
            <v>1</v>
          </cell>
          <cell r="BK149">
            <v>4</v>
          </cell>
          <cell r="BL149" t="str">
            <v>ME 3120.xls</v>
          </cell>
        </row>
        <row r="150">
          <cell r="A150" t="str">
            <v>ME 3166</v>
          </cell>
          <cell r="B150" t="str">
            <v>COŞK / DENGENSHA</v>
          </cell>
          <cell r="C150" t="str">
            <v>1 YIL</v>
          </cell>
          <cell r="D150">
            <v>1</v>
          </cell>
          <cell r="E150" t="str">
            <v xml:space="preserve"> 1. 162</v>
          </cell>
          <cell r="F150" t="str">
            <v>F5 . 34</v>
          </cell>
          <cell r="AP150">
            <v>1</v>
          </cell>
          <cell r="BG150">
            <v>2</v>
          </cell>
          <cell r="BH150">
            <v>1</v>
          </cell>
          <cell r="BI150">
            <v>2</v>
          </cell>
          <cell r="BJ150">
            <v>1</v>
          </cell>
          <cell r="BK150">
            <v>4</v>
          </cell>
          <cell r="BL150" t="str">
            <v>ME 3166.xls</v>
          </cell>
        </row>
        <row r="151">
          <cell r="A151" t="str">
            <v>ME 3167</v>
          </cell>
          <cell r="B151" t="str">
            <v>COŞK / DENGENSHA</v>
          </cell>
          <cell r="C151" t="str">
            <v>1 YIL</v>
          </cell>
          <cell r="D151">
            <v>1</v>
          </cell>
          <cell r="E151" t="str">
            <v xml:space="preserve"> 1. 162</v>
          </cell>
          <cell r="F151" t="str">
            <v>F5 . 35</v>
          </cell>
          <cell r="AP151">
            <v>1</v>
          </cell>
          <cell r="BG151">
            <v>2</v>
          </cell>
          <cell r="BH151">
            <v>1</v>
          </cell>
          <cell r="BI151">
            <v>2</v>
          </cell>
          <cell r="BJ151">
            <v>1</v>
          </cell>
          <cell r="BK151">
            <v>4</v>
          </cell>
          <cell r="BL151" t="str">
            <v>ME 3167.xls</v>
          </cell>
        </row>
        <row r="152">
          <cell r="A152" t="str">
            <v>ME 3168</v>
          </cell>
          <cell r="B152" t="str">
            <v>COŞK / DENGENSHA</v>
          </cell>
          <cell r="C152" t="str">
            <v>1 YIL</v>
          </cell>
          <cell r="D152">
            <v>1</v>
          </cell>
          <cell r="E152" t="str">
            <v xml:space="preserve"> 1. 160</v>
          </cell>
          <cell r="F152" t="str">
            <v>F5 . 25</v>
          </cell>
          <cell r="AP152">
            <v>1</v>
          </cell>
          <cell r="BG152">
            <v>2</v>
          </cell>
          <cell r="BH152">
            <v>1</v>
          </cell>
          <cell r="BI152">
            <v>2</v>
          </cell>
          <cell r="BJ152">
            <v>1</v>
          </cell>
          <cell r="BK152">
            <v>4</v>
          </cell>
          <cell r="BL152" t="str">
            <v>ME 3168.xls</v>
          </cell>
        </row>
        <row r="153">
          <cell r="A153" t="str">
            <v>ME 3169</v>
          </cell>
          <cell r="B153" t="str">
            <v>COŞK / DENGENSHA</v>
          </cell>
          <cell r="C153" t="str">
            <v>1 YIL</v>
          </cell>
          <cell r="D153">
            <v>1</v>
          </cell>
          <cell r="E153" t="str">
            <v xml:space="preserve"> 1. 159</v>
          </cell>
          <cell r="F153" t="str">
            <v>F5 . 24</v>
          </cell>
          <cell r="AP153">
            <v>1</v>
          </cell>
          <cell r="BG153">
            <v>2</v>
          </cell>
          <cell r="BH153">
            <v>1</v>
          </cell>
          <cell r="BI153">
            <v>2</v>
          </cell>
          <cell r="BJ153">
            <v>1</v>
          </cell>
          <cell r="BK153">
            <v>4</v>
          </cell>
          <cell r="BL153" t="str">
            <v>ME 3169.xls</v>
          </cell>
        </row>
        <row r="154">
          <cell r="A154" t="str">
            <v>ME 3170</v>
          </cell>
          <cell r="B154" t="str">
            <v>COŞK / DENGENSHA</v>
          </cell>
          <cell r="C154" t="str">
            <v>1 YIL</v>
          </cell>
          <cell r="D154">
            <v>1</v>
          </cell>
          <cell r="E154" t="str">
            <v xml:space="preserve"> 1. 160</v>
          </cell>
          <cell r="F154" t="str">
            <v>F5 . 26</v>
          </cell>
          <cell r="AQ154">
            <v>1</v>
          </cell>
          <cell r="BG154">
            <v>2</v>
          </cell>
          <cell r="BH154">
            <v>1</v>
          </cell>
          <cell r="BI154">
            <v>2</v>
          </cell>
          <cell r="BJ154">
            <v>1</v>
          </cell>
          <cell r="BK154">
            <v>4</v>
          </cell>
          <cell r="BL154" t="str">
            <v>ME 3170.xls</v>
          </cell>
        </row>
        <row r="155">
          <cell r="A155" t="str">
            <v>ME 3171</v>
          </cell>
          <cell r="B155" t="str">
            <v>COŞK / DENGENSHA</v>
          </cell>
          <cell r="C155" t="str">
            <v>1 YIL</v>
          </cell>
          <cell r="D155">
            <v>1</v>
          </cell>
          <cell r="E155" t="str">
            <v xml:space="preserve"> 1. 159</v>
          </cell>
          <cell r="F155" t="str">
            <v>F5 . 21</v>
          </cell>
          <cell r="AQ155">
            <v>1</v>
          </cell>
          <cell r="BG155">
            <v>2</v>
          </cell>
          <cell r="BH155">
            <v>1</v>
          </cell>
          <cell r="BI155">
            <v>2</v>
          </cell>
          <cell r="BJ155">
            <v>1</v>
          </cell>
          <cell r="BK155">
            <v>4</v>
          </cell>
          <cell r="BL155" t="str">
            <v>ME 3171.xls</v>
          </cell>
        </row>
        <row r="156">
          <cell r="A156" t="str">
            <v>ME 3172</v>
          </cell>
          <cell r="B156" t="str">
            <v>COŞK / DENGENSHA</v>
          </cell>
          <cell r="C156" t="str">
            <v>1 YIL</v>
          </cell>
          <cell r="D156">
            <v>1</v>
          </cell>
          <cell r="E156" t="str">
            <v xml:space="preserve"> 1. 159</v>
          </cell>
          <cell r="F156" t="str">
            <v>F5 . 23</v>
          </cell>
          <cell r="AQ156">
            <v>1</v>
          </cell>
          <cell r="BG156">
            <v>2</v>
          </cell>
          <cell r="BH156">
            <v>1</v>
          </cell>
          <cell r="BI156">
            <v>2</v>
          </cell>
          <cell r="BJ156">
            <v>1</v>
          </cell>
          <cell r="BK156">
            <v>4</v>
          </cell>
          <cell r="BL156" t="str">
            <v>ME 3172.xls</v>
          </cell>
        </row>
        <row r="157">
          <cell r="A157" t="str">
            <v>ME 3173</v>
          </cell>
          <cell r="B157" t="str">
            <v>COŞK / DENGENSHA</v>
          </cell>
          <cell r="C157" t="str">
            <v>1 YIL</v>
          </cell>
          <cell r="D157">
            <v>1</v>
          </cell>
          <cell r="E157" t="str">
            <v xml:space="preserve"> 1. 159</v>
          </cell>
          <cell r="F157" t="str">
            <v>F5 . 22</v>
          </cell>
          <cell r="AQ157">
            <v>1</v>
          </cell>
          <cell r="BG157">
            <v>2</v>
          </cell>
          <cell r="BH157">
            <v>1</v>
          </cell>
          <cell r="BI157">
            <v>2</v>
          </cell>
          <cell r="BJ157">
            <v>1</v>
          </cell>
          <cell r="BK157">
            <v>4</v>
          </cell>
          <cell r="BL157" t="str">
            <v>ME 3173.xls</v>
          </cell>
        </row>
        <row r="158">
          <cell r="A158" t="str">
            <v>ME 3174</v>
          </cell>
          <cell r="B158" t="str">
            <v>COŞK / DENGENSHA</v>
          </cell>
          <cell r="C158" t="str">
            <v>1 YIL</v>
          </cell>
          <cell r="D158">
            <v>1</v>
          </cell>
          <cell r="E158" t="str">
            <v xml:space="preserve"> 1. 162</v>
          </cell>
          <cell r="F158" t="str">
            <v>F5 . 33</v>
          </cell>
          <cell r="AR158">
            <v>1</v>
          </cell>
          <cell r="BG158">
            <v>2</v>
          </cell>
          <cell r="BH158">
            <v>1</v>
          </cell>
          <cell r="BI158">
            <v>2</v>
          </cell>
          <cell r="BJ158">
            <v>1</v>
          </cell>
          <cell r="BK158">
            <v>4</v>
          </cell>
          <cell r="BL158" t="str">
            <v>ME 3174.xls</v>
          </cell>
        </row>
        <row r="159">
          <cell r="A159" t="str">
            <v>ME 3175</v>
          </cell>
          <cell r="B159" t="str">
            <v>COŞK / DENGENSHA</v>
          </cell>
          <cell r="C159" t="str">
            <v>1 YIL</v>
          </cell>
          <cell r="D159">
            <v>1</v>
          </cell>
          <cell r="E159" t="str">
            <v xml:space="preserve"> 1. 161</v>
          </cell>
          <cell r="F159" t="str">
            <v>F5 . 32</v>
          </cell>
          <cell r="AR159">
            <v>1</v>
          </cell>
          <cell r="BG159">
            <v>2</v>
          </cell>
          <cell r="BH159">
            <v>1</v>
          </cell>
          <cell r="BI159">
            <v>2</v>
          </cell>
          <cell r="BJ159">
            <v>1</v>
          </cell>
          <cell r="BK159">
            <v>4</v>
          </cell>
          <cell r="BL159" t="str">
            <v>ME 3175.xls</v>
          </cell>
        </row>
        <row r="160">
          <cell r="A160" t="str">
            <v>ME 3176</v>
          </cell>
          <cell r="B160" t="str">
            <v>COŞK / DENGENSHA</v>
          </cell>
          <cell r="C160" t="str">
            <v>1 YIL</v>
          </cell>
          <cell r="D160">
            <v>1</v>
          </cell>
          <cell r="E160" t="str">
            <v xml:space="preserve"> 1. 161</v>
          </cell>
          <cell r="F160" t="str">
            <v>F5 . 31</v>
          </cell>
          <cell r="AR160">
            <v>1</v>
          </cell>
          <cell r="BG160">
            <v>2</v>
          </cell>
          <cell r="BH160">
            <v>1</v>
          </cell>
          <cell r="BI160">
            <v>2</v>
          </cell>
          <cell r="BJ160">
            <v>1</v>
          </cell>
          <cell r="BK160">
            <v>4</v>
          </cell>
          <cell r="BL160" t="str">
            <v>ME 3176.xls</v>
          </cell>
        </row>
        <row r="161">
          <cell r="A161" t="str">
            <v>ME 3177</v>
          </cell>
          <cell r="B161" t="str">
            <v>COŞK / DENGENSHA</v>
          </cell>
          <cell r="C161" t="str">
            <v>1 YIL</v>
          </cell>
          <cell r="D161">
            <v>1</v>
          </cell>
          <cell r="E161" t="str">
            <v xml:space="preserve"> 1. 161</v>
          </cell>
          <cell r="F161" t="str">
            <v>F5 . 30</v>
          </cell>
          <cell r="AR161">
            <v>1</v>
          </cell>
          <cell r="BG161">
            <v>2</v>
          </cell>
          <cell r="BH161">
            <v>1</v>
          </cell>
          <cell r="BI161">
            <v>2</v>
          </cell>
          <cell r="BJ161">
            <v>1</v>
          </cell>
          <cell r="BK161">
            <v>4</v>
          </cell>
          <cell r="BL161" t="str">
            <v>ME 3177.xls</v>
          </cell>
        </row>
        <row r="162">
          <cell r="A162" t="str">
            <v>ME 3178</v>
          </cell>
          <cell r="B162" t="str">
            <v>COŞK / DENGENSHA</v>
          </cell>
          <cell r="C162" t="str">
            <v>1 YIL</v>
          </cell>
          <cell r="D162">
            <v>1</v>
          </cell>
          <cell r="E162" t="str">
            <v xml:space="preserve"> 1. 161</v>
          </cell>
          <cell r="F162" t="str">
            <v>F5 . 29</v>
          </cell>
          <cell r="AS162">
            <v>1</v>
          </cell>
          <cell r="BG162">
            <v>2</v>
          </cell>
          <cell r="BH162">
            <v>1</v>
          </cell>
          <cell r="BI162">
            <v>2</v>
          </cell>
          <cell r="BJ162">
            <v>1</v>
          </cell>
          <cell r="BK162">
            <v>4</v>
          </cell>
          <cell r="BL162" t="str">
            <v>ME 3178.xls</v>
          </cell>
        </row>
        <row r="163">
          <cell r="A163" t="str">
            <v>ME 3179</v>
          </cell>
          <cell r="B163" t="str">
            <v>COŞK / DENGENSHA</v>
          </cell>
          <cell r="C163" t="str">
            <v>1 YIL</v>
          </cell>
          <cell r="D163">
            <v>1</v>
          </cell>
          <cell r="E163" t="str">
            <v xml:space="preserve"> 1. 160</v>
          </cell>
          <cell r="F163" t="str">
            <v>F5 . 28</v>
          </cell>
          <cell r="AS163">
            <v>1</v>
          </cell>
          <cell r="BG163">
            <v>2</v>
          </cell>
          <cell r="BH163">
            <v>1</v>
          </cell>
          <cell r="BI163">
            <v>2</v>
          </cell>
          <cell r="BJ163">
            <v>1</v>
          </cell>
          <cell r="BK163">
            <v>4</v>
          </cell>
          <cell r="BL163" t="str">
            <v>ME 3179.xls</v>
          </cell>
        </row>
        <row r="164">
          <cell r="A164" t="str">
            <v>ME 3180</v>
          </cell>
          <cell r="B164" t="str">
            <v>COŞK / DENGENSHA</v>
          </cell>
          <cell r="C164" t="str">
            <v>1 YIL</v>
          </cell>
          <cell r="D164">
            <v>1</v>
          </cell>
          <cell r="E164" t="str">
            <v xml:space="preserve"> 1. 168</v>
          </cell>
          <cell r="F164" t="str">
            <v>F6 . 10</v>
          </cell>
          <cell r="AQ164">
            <v>1</v>
          </cell>
          <cell r="BG164">
            <v>2</v>
          </cell>
          <cell r="BH164">
            <v>1</v>
          </cell>
          <cell r="BI164">
            <v>2</v>
          </cell>
          <cell r="BJ164">
            <v>1</v>
          </cell>
          <cell r="BK164">
            <v>4</v>
          </cell>
          <cell r="BL164" t="str">
            <v>ME 3180.xls</v>
          </cell>
        </row>
        <row r="165">
          <cell r="A165" t="str">
            <v>ME 3181</v>
          </cell>
          <cell r="B165" t="str">
            <v>COŞK / DENGENSHA</v>
          </cell>
          <cell r="C165" t="str">
            <v>1 YIL</v>
          </cell>
          <cell r="D165">
            <v>1</v>
          </cell>
          <cell r="E165" t="str">
            <v xml:space="preserve"> 1. 158</v>
          </cell>
          <cell r="F165" t="str">
            <v>F5 . 18</v>
          </cell>
          <cell r="AQ165">
            <v>1</v>
          </cell>
          <cell r="BG165">
            <v>2</v>
          </cell>
          <cell r="BH165">
            <v>1</v>
          </cell>
          <cell r="BI165">
            <v>2</v>
          </cell>
          <cell r="BJ165">
            <v>1</v>
          </cell>
          <cell r="BK165">
            <v>4</v>
          </cell>
          <cell r="BL165" t="str">
            <v>ME 3181.xls</v>
          </cell>
        </row>
        <row r="166">
          <cell r="A166" t="str">
            <v>ME 3183</v>
          </cell>
          <cell r="B166" t="str">
            <v>COŞK / DENGENSHA</v>
          </cell>
          <cell r="C166" t="str">
            <v>1 YIL</v>
          </cell>
          <cell r="D166">
            <v>1</v>
          </cell>
          <cell r="E166" t="str">
            <v xml:space="preserve"> 1. 157</v>
          </cell>
          <cell r="F166" t="str">
            <v>F5 . 15</v>
          </cell>
          <cell r="AS166">
            <v>1</v>
          </cell>
          <cell r="BG166">
            <v>2</v>
          </cell>
          <cell r="BH166">
            <v>1</v>
          </cell>
          <cell r="BI166">
            <v>2</v>
          </cell>
          <cell r="BJ166">
            <v>1</v>
          </cell>
          <cell r="BK166">
            <v>4</v>
          </cell>
          <cell r="BL166" t="str">
            <v>ME 3183.xls</v>
          </cell>
        </row>
        <row r="167">
          <cell r="A167" t="str">
            <v>ME 3184</v>
          </cell>
          <cell r="B167" t="str">
            <v>COŞK / DENGENSHA</v>
          </cell>
          <cell r="C167" t="str">
            <v>1 YIL</v>
          </cell>
          <cell r="D167">
            <v>1</v>
          </cell>
          <cell r="E167" t="str">
            <v xml:space="preserve"> 1. 158</v>
          </cell>
          <cell r="F167" t="str">
            <v>F5 . 17</v>
          </cell>
          <cell r="AS167">
            <v>1</v>
          </cell>
          <cell r="BG167">
            <v>2</v>
          </cell>
          <cell r="BH167">
            <v>1</v>
          </cell>
          <cell r="BI167">
            <v>2</v>
          </cell>
          <cell r="BJ167">
            <v>1</v>
          </cell>
          <cell r="BK167">
            <v>4</v>
          </cell>
          <cell r="BL167" t="str">
            <v>ME 3184.xls</v>
          </cell>
        </row>
        <row r="168">
          <cell r="A168" t="str">
            <v>ME 3185</v>
          </cell>
          <cell r="B168" t="str">
            <v>COŞK / DENGENSHA</v>
          </cell>
          <cell r="C168" t="str">
            <v>1 YIL</v>
          </cell>
          <cell r="D168">
            <v>1</v>
          </cell>
          <cell r="E168" t="str">
            <v xml:space="preserve"> 1. 134</v>
          </cell>
          <cell r="F168" t="str">
            <v>F2 . 01</v>
          </cell>
          <cell r="AS168">
            <v>1</v>
          </cell>
          <cell r="BG168">
            <v>2</v>
          </cell>
          <cell r="BH168">
            <v>1</v>
          </cell>
          <cell r="BI168">
            <v>2</v>
          </cell>
          <cell r="BJ168">
            <v>1</v>
          </cell>
          <cell r="BK168">
            <v>4</v>
          </cell>
          <cell r="BL168" t="str">
            <v>ME 3185.xls</v>
          </cell>
        </row>
        <row r="169">
          <cell r="A169" t="str">
            <v>ME 3186</v>
          </cell>
          <cell r="B169" t="str">
            <v>COŞK / DENGENSHA</v>
          </cell>
          <cell r="C169" t="str">
            <v>1 YIL</v>
          </cell>
          <cell r="D169">
            <v>1</v>
          </cell>
          <cell r="E169" t="str">
            <v xml:space="preserve"> 1. 179</v>
          </cell>
          <cell r="F169" t="str">
            <v>F4 . 33</v>
          </cell>
          <cell r="AS169">
            <v>1</v>
          </cell>
          <cell r="BG169">
            <v>2</v>
          </cell>
          <cell r="BH169">
            <v>1</v>
          </cell>
          <cell r="BI169">
            <v>2</v>
          </cell>
          <cell r="BJ169">
            <v>1</v>
          </cell>
          <cell r="BK169">
            <v>4</v>
          </cell>
          <cell r="BL169" t="str">
            <v>ME 3186.xls</v>
          </cell>
        </row>
        <row r="170">
          <cell r="A170" t="str">
            <v>ME 3187</v>
          </cell>
          <cell r="B170" t="str">
            <v>COŞK / DENGENSHA</v>
          </cell>
          <cell r="C170" t="str">
            <v>1 YIL</v>
          </cell>
          <cell r="D170">
            <v>1</v>
          </cell>
          <cell r="E170" t="str">
            <v xml:space="preserve"> 1. 157</v>
          </cell>
          <cell r="F170" t="str">
            <v>F5 . 16</v>
          </cell>
          <cell r="AS170">
            <v>1</v>
          </cell>
          <cell r="BG170">
            <v>2</v>
          </cell>
          <cell r="BH170">
            <v>1</v>
          </cell>
          <cell r="BI170">
            <v>2</v>
          </cell>
          <cell r="BJ170">
            <v>1</v>
          </cell>
          <cell r="BK170">
            <v>4</v>
          </cell>
          <cell r="BL170" t="str">
            <v>ME 3187.xls</v>
          </cell>
        </row>
        <row r="171">
          <cell r="A171" t="str">
            <v>ME 3188</v>
          </cell>
          <cell r="B171" t="str">
            <v>COŞK / DENGENSHA</v>
          </cell>
          <cell r="C171" t="str">
            <v>1 YIL</v>
          </cell>
          <cell r="D171">
            <v>1</v>
          </cell>
          <cell r="E171" t="str">
            <v xml:space="preserve"> 1. 156</v>
          </cell>
          <cell r="F171" t="str">
            <v>F5 . 12</v>
          </cell>
          <cell r="AS171">
            <v>1</v>
          </cell>
          <cell r="BG171">
            <v>2</v>
          </cell>
          <cell r="BH171">
            <v>1</v>
          </cell>
          <cell r="BI171">
            <v>2</v>
          </cell>
          <cell r="BJ171">
            <v>1</v>
          </cell>
          <cell r="BK171">
            <v>4</v>
          </cell>
          <cell r="BL171" t="str">
            <v>ME 3188.xls</v>
          </cell>
        </row>
        <row r="172">
          <cell r="A172" t="str">
            <v>ME 3189</v>
          </cell>
          <cell r="B172" t="str">
            <v>COŞK / DENGENSHA</v>
          </cell>
          <cell r="C172" t="str">
            <v>1 YIL</v>
          </cell>
          <cell r="D172">
            <v>1</v>
          </cell>
          <cell r="E172" t="str">
            <v xml:space="preserve"> 1. 160</v>
          </cell>
          <cell r="F172" t="str">
            <v>F5 . 27</v>
          </cell>
          <cell r="AS172">
            <v>1</v>
          </cell>
          <cell r="BG172">
            <v>2</v>
          </cell>
          <cell r="BH172">
            <v>1</v>
          </cell>
          <cell r="BI172">
            <v>2</v>
          </cell>
          <cell r="BJ172">
            <v>1</v>
          </cell>
          <cell r="BK172">
            <v>4</v>
          </cell>
          <cell r="BL172" t="str">
            <v>ME 3189.xls</v>
          </cell>
        </row>
        <row r="173">
          <cell r="A173" t="str">
            <v>ME 3190</v>
          </cell>
          <cell r="B173" t="str">
            <v>COŞK / DENGENSHA</v>
          </cell>
          <cell r="C173" t="str">
            <v>1 YIL</v>
          </cell>
          <cell r="D173">
            <v>1</v>
          </cell>
          <cell r="E173" t="str">
            <v xml:space="preserve"> 1. 134</v>
          </cell>
          <cell r="F173" t="str">
            <v>F2 . 04</v>
          </cell>
          <cell r="AS173">
            <v>1</v>
          </cell>
          <cell r="BG173">
            <v>2</v>
          </cell>
          <cell r="BH173">
            <v>1</v>
          </cell>
          <cell r="BI173">
            <v>2</v>
          </cell>
          <cell r="BJ173">
            <v>1</v>
          </cell>
          <cell r="BK173">
            <v>4</v>
          </cell>
          <cell r="BL173" t="str">
            <v>ME 3190.xls</v>
          </cell>
        </row>
        <row r="174">
          <cell r="A174" t="str">
            <v>ME 3191</v>
          </cell>
          <cell r="B174" t="str">
            <v>COŞK / DENGENSHA</v>
          </cell>
          <cell r="C174" t="str">
            <v>1 YIL</v>
          </cell>
          <cell r="D174">
            <v>1</v>
          </cell>
          <cell r="E174" t="str">
            <v xml:space="preserve"> 1. 134</v>
          </cell>
          <cell r="F174" t="str">
            <v>F2 . 03</v>
          </cell>
          <cell r="AS174">
            <v>1</v>
          </cell>
          <cell r="BG174">
            <v>2</v>
          </cell>
          <cell r="BH174">
            <v>1</v>
          </cell>
          <cell r="BI174">
            <v>2</v>
          </cell>
          <cell r="BJ174">
            <v>1</v>
          </cell>
          <cell r="BK174">
            <v>4</v>
          </cell>
          <cell r="BL174" t="str">
            <v>ME 3191.xls</v>
          </cell>
        </row>
        <row r="175">
          <cell r="A175" t="str">
            <v>ME 3192</v>
          </cell>
          <cell r="B175" t="str">
            <v>COŞK / DENGENSHA</v>
          </cell>
          <cell r="C175" t="str">
            <v>1 YIL</v>
          </cell>
          <cell r="D175">
            <v>1</v>
          </cell>
          <cell r="E175" t="str">
            <v xml:space="preserve"> 1. 147</v>
          </cell>
          <cell r="F175" t="str">
            <v>F3 . 24</v>
          </cell>
          <cell r="AU175">
            <v>1</v>
          </cell>
          <cell r="BG175">
            <v>2</v>
          </cell>
          <cell r="BH175">
            <v>1</v>
          </cell>
          <cell r="BI175">
            <v>2</v>
          </cell>
          <cell r="BJ175">
            <v>1</v>
          </cell>
          <cell r="BK175">
            <v>4</v>
          </cell>
          <cell r="BL175" t="str">
            <v>ME 3192.xls</v>
          </cell>
        </row>
        <row r="176">
          <cell r="A176" t="str">
            <v>ME 3193</v>
          </cell>
          <cell r="B176" t="str">
            <v>COŞK / DENGENSHA</v>
          </cell>
          <cell r="C176" t="str">
            <v>1 YIL</v>
          </cell>
          <cell r="D176">
            <v>1</v>
          </cell>
          <cell r="E176" t="str">
            <v xml:space="preserve"> 1. 147</v>
          </cell>
          <cell r="F176" t="str">
            <v>F3 . 23</v>
          </cell>
          <cell r="AU176">
            <v>1</v>
          </cell>
          <cell r="BG176">
            <v>2</v>
          </cell>
          <cell r="BH176">
            <v>1</v>
          </cell>
          <cell r="BI176">
            <v>2</v>
          </cell>
          <cell r="BJ176">
            <v>1</v>
          </cell>
          <cell r="BK176">
            <v>4</v>
          </cell>
          <cell r="BL176" t="str">
            <v>ME 3193.xls</v>
          </cell>
        </row>
        <row r="177">
          <cell r="A177" t="str">
            <v>ME 3194</v>
          </cell>
          <cell r="B177" t="str">
            <v>COŞK / DENGENSHA</v>
          </cell>
          <cell r="C177" t="str">
            <v>1 YIL</v>
          </cell>
          <cell r="D177">
            <v>1</v>
          </cell>
          <cell r="E177" t="str">
            <v xml:space="preserve"> 1. 146</v>
          </cell>
          <cell r="F177" t="str">
            <v>F3 . 21</v>
          </cell>
          <cell r="AS177">
            <v>1</v>
          </cell>
          <cell r="BG177">
            <v>2</v>
          </cell>
          <cell r="BH177">
            <v>1</v>
          </cell>
          <cell r="BI177">
            <v>2</v>
          </cell>
          <cell r="BJ177">
            <v>1</v>
          </cell>
          <cell r="BK177">
            <v>4</v>
          </cell>
          <cell r="BL177" t="str">
            <v>ME 3194.xls</v>
          </cell>
        </row>
        <row r="178">
          <cell r="A178" t="str">
            <v>ME 3195</v>
          </cell>
          <cell r="B178" t="str">
            <v>COŞK / DENGENSHA</v>
          </cell>
          <cell r="C178" t="str">
            <v>1 YIL</v>
          </cell>
          <cell r="D178">
            <v>1</v>
          </cell>
          <cell r="E178" t="str">
            <v xml:space="preserve"> 1. 146</v>
          </cell>
          <cell r="F178" t="str">
            <v>F3 . 22</v>
          </cell>
          <cell r="AS178">
            <v>1</v>
          </cell>
          <cell r="BG178">
            <v>2</v>
          </cell>
          <cell r="BH178">
            <v>1</v>
          </cell>
          <cell r="BI178">
            <v>2</v>
          </cell>
          <cell r="BJ178">
            <v>1</v>
          </cell>
          <cell r="BK178">
            <v>4</v>
          </cell>
          <cell r="BL178" t="str">
            <v>ME 3195.xls</v>
          </cell>
        </row>
        <row r="179">
          <cell r="A179" t="str">
            <v>ME 3196</v>
          </cell>
          <cell r="B179" t="str">
            <v>COŞK / DENGENSHA</v>
          </cell>
          <cell r="C179" t="str">
            <v>1 YIL</v>
          </cell>
          <cell r="D179">
            <v>1</v>
          </cell>
          <cell r="E179" t="str">
            <v xml:space="preserve"> 1. 146</v>
          </cell>
          <cell r="F179" t="str">
            <v>F3 . 20</v>
          </cell>
          <cell r="AS179">
            <v>1</v>
          </cell>
          <cell r="BG179">
            <v>2</v>
          </cell>
          <cell r="BH179">
            <v>1</v>
          </cell>
          <cell r="BI179">
            <v>2</v>
          </cell>
          <cell r="BJ179">
            <v>1</v>
          </cell>
          <cell r="BK179">
            <v>4</v>
          </cell>
          <cell r="BL179" t="str">
            <v>ME 3196.xls</v>
          </cell>
        </row>
        <row r="180">
          <cell r="A180" t="str">
            <v>ME 3197</v>
          </cell>
          <cell r="B180" t="str">
            <v>COŞK / DENGENSHA</v>
          </cell>
          <cell r="C180" t="str">
            <v>1 YIL</v>
          </cell>
          <cell r="D180">
            <v>1</v>
          </cell>
          <cell r="E180" t="str">
            <v xml:space="preserve"> 1. 179</v>
          </cell>
          <cell r="F180" t="str">
            <v>F5 . 63</v>
          </cell>
          <cell r="AS180">
            <v>1</v>
          </cell>
          <cell r="BG180">
            <v>2</v>
          </cell>
          <cell r="BH180">
            <v>1</v>
          </cell>
          <cell r="BI180">
            <v>2</v>
          </cell>
          <cell r="BJ180">
            <v>1</v>
          </cell>
          <cell r="BK180">
            <v>4</v>
          </cell>
          <cell r="BL180" t="str">
            <v>ME 3197.xls</v>
          </cell>
        </row>
        <row r="181">
          <cell r="A181" t="str">
            <v>ME 3198</v>
          </cell>
          <cell r="B181" t="str">
            <v>COŞK / DENGENSHA</v>
          </cell>
          <cell r="C181" t="str">
            <v>1 YIL</v>
          </cell>
          <cell r="D181">
            <v>1</v>
          </cell>
          <cell r="E181" t="str">
            <v xml:space="preserve"> 1. 144</v>
          </cell>
          <cell r="F181" t="str">
            <v>F3 . 14</v>
          </cell>
          <cell r="AS181">
            <v>1</v>
          </cell>
          <cell r="BG181">
            <v>2</v>
          </cell>
          <cell r="BH181">
            <v>1</v>
          </cell>
          <cell r="BI181">
            <v>2</v>
          </cell>
          <cell r="BJ181">
            <v>1</v>
          </cell>
          <cell r="BK181">
            <v>4</v>
          </cell>
          <cell r="BL181" t="str">
            <v>ME 3198.xls</v>
          </cell>
        </row>
        <row r="182">
          <cell r="A182" t="str">
            <v>ME 3199</v>
          </cell>
          <cell r="B182" t="str">
            <v>COŞK / DENGENSHA</v>
          </cell>
          <cell r="C182" t="str">
            <v>1 YIL</v>
          </cell>
          <cell r="D182">
            <v>1</v>
          </cell>
          <cell r="E182" t="str">
            <v xml:space="preserve"> 1. 144</v>
          </cell>
          <cell r="F182" t="str">
            <v>F3 . 12</v>
          </cell>
          <cell r="AS182">
            <v>1</v>
          </cell>
          <cell r="BG182">
            <v>2</v>
          </cell>
          <cell r="BH182">
            <v>1</v>
          </cell>
          <cell r="BI182">
            <v>2</v>
          </cell>
          <cell r="BJ182">
            <v>1</v>
          </cell>
          <cell r="BK182">
            <v>4</v>
          </cell>
          <cell r="BL182" t="str">
            <v>ME 3199.xls</v>
          </cell>
        </row>
        <row r="183">
          <cell r="A183" t="str">
            <v>ME 3201</v>
          </cell>
          <cell r="B183" t="str">
            <v>COŞK / DENGENSHA</v>
          </cell>
          <cell r="C183" t="str">
            <v>1 YIL</v>
          </cell>
          <cell r="D183">
            <v>1</v>
          </cell>
          <cell r="E183" t="str">
            <v xml:space="preserve"> 1. 152</v>
          </cell>
          <cell r="F183" t="str">
            <v>F6 . 17</v>
          </cell>
          <cell r="BA183">
            <v>1</v>
          </cell>
          <cell r="BG183">
            <v>2</v>
          </cell>
          <cell r="BH183">
            <v>1</v>
          </cell>
          <cell r="BI183">
            <v>2</v>
          </cell>
          <cell r="BJ183">
            <v>1</v>
          </cell>
          <cell r="BK183">
            <v>4</v>
          </cell>
          <cell r="BL183" t="str">
            <v>ME 3201.xls</v>
          </cell>
        </row>
        <row r="184">
          <cell r="A184" t="str">
            <v>ME 3203</v>
          </cell>
          <cell r="B184" t="str">
            <v>COŞK / DENGENSHA</v>
          </cell>
          <cell r="C184" t="str">
            <v>1 YIL</v>
          </cell>
          <cell r="D184">
            <v>1</v>
          </cell>
          <cell r="E184" t="str">
            <v xml:space="preserve"> 1. 152</v>
          </cell>
          <cell r="F184" t="str">
            <v>F4 . 22</v>
          </cell>
          <cell r="BA184">
            <v>1</v>
          </cell>
          <cell r="BG184">
            <v>2</v>
          </cell>
          <cell r="BH184">
            <v>1</v>
          </cell>
          <cell r="BI184">
            <v>2</v>
          </cell>
          <cell r="BJ184">
            <v>1</v>
          </cell>
          <cell r="BK184">
            <v>4</v>
          </cell>
          <cell r="BL184" t="str">
            <v>ME 3203.xls</v>
          </cell>
        </row>
        <row r="185">
          <cell r="A185" t="str">
            <v>ME 3205</v>
          </cell>
          <cell r="B185" t="str">
            <v>COŞK / DENGENSHA</v>
          </cell>
          <cell r="C185" t="str">
            <v>1 YIL</v>
          </cell>
          <cell r="D185">
            <v>1</v>
          </cell>
          <cell r="E185" t="str">
            <v xml:space="preserve"> 1. 147</v>
          </cell>
          <cell r="F185" t="str">
            <v>F4 . 02</v>
          </cell>
          <cell r="BA185">
            <v>1</v>
          </cell>
          <cell r="BG185">
            <v>2</v>
          </cell>
          <cell r="BH185">
            <v>1</v>
          </cell>
          <cell r="BI185">
            <v>2</v>
          </cell>
          <cell r="BJ185">
            <v>1</v>
          </cell>
          <cell r="BK185">
            <v>4</v>
          </cell>
          <cell r="BL185" t="str">
            <v>ME 3205.xls</v>
          </cell>
        </row>
        <row r="186">
          <cell r="A186" t="str">
            <v>ME 3206</v>
          </cell>
          <cell r="B186" t="str">
            <v>COŞK / DENGENSHA</v>
          </cell>
          <cell r="C186" t="str">
            <v>1 YIL</v>
          </cell>
          <cell r="D186">
            <v>1</v>
          </cell>
          <cell r="E186" t="str">
            <v xml:space="preserve"> 1. 147</v>
          </cell>
          <cell r="F186" t="str">
            <v>F4 . 01</v>
          </cell>
          <cell r="BA186">
            <v>1</v>
          </cell>
          <cell r="BG186">
            <v>2</v>
          </cell>
          <cell r="BH186">
            <v>1</v>
          </cell>
          <cell r="BI186">
            <v>2</v>
          </cell>
          <cell r="BJ186">
            <v>1</v>
          </cell>
          <cell r="BK186">
            <v>4</v>
          </cell>
          <cell r="BL186" t="str">
            <v>ME 3206.xls</v>
          </cell>
        </row>
        <row r="187">
          <cell r="A187" t="str">
            <v>ME 3207</v>
          </cell>
          <cell r="B187" t="str">
            <v>COŞK / DENGENSHA</v>
          </cell>
          <cell r="C187" t="str">
            <v>1 YIL</v>
          </cell>
          <cell r="D187">
            <v>1</v>
          </cell>
          <cell r="E187" t="str">
            <v xml:space="preserve"> 1. 148</v>
          </cell>
          <cell r="F187" t="str">
            <v>F4 . 03</v>
          </cell>
          <cell r="BA187">
            <v>1</v>
          </cell>
          <cell r="BG187">
            <v>2</v>
          </cell>
          <cell r="BH187">
            <v>1</v>
          </cell>
          <cell r="BI187">
            <v>2</v>
          </cell>
          <cell r="BJ187">
            <v>1</v>
          </cell>
          <cell r="BK187">
            <v>4</v>
          </cell>
          <cell r="BL187" t="str">
            <v>ME 3207.xls</v>
          </cell>
        </row>
        <row r="188">
          <cell r="A188" t="str">
            <v>ME 3208</v>
          </cell>
          <cell r="B188" t="str">
            <v>COŞK / DENGENSHA</v>
          </cell>
          <cell r="C188" t="str">
            <v>1 YIL</v>
          </cell>
          <cell r="D188">
            <v>1</v>
          </cell>
          <cell r="E188" t="str">
            <v xml:space="preserve"> 1. 148</v>
          </cell>
          <cell r="F188" t="str">
            <v>F4 . 08</v>
          </cell>
          <cell r="BA188">
            <v>1</v>
          </cell>
          <cell r="BG188">
            <v>2</v>
          </cell>
          <cell r="BH188">
            <v>1</v>
          </cell>
          <cell r="BI188">
            <v>2</v>
          </cell>
          <cell r="BJ188">
            <v>1</v>
          </cell>
          <cell r="BK188">
            <v>4</v>
          </cell>
          <cell r="BL188" t="str">
            <v>ME 3208.xls</v>
          </cell>
        </row>
        <row r="189">
          <cell r="A189" t="str">
            <v>ME 3209</v>
          </cell>
          <cell r="B189" t="str">
            <v>COŞK / DENGENSHA</v>
          </cell>
          <cell r="C189" t="str">
            <v>1 YIL</v>
          </cell>
          <cell r="D189">
            <v>1</v>
          </cell>
          <cell r="E189" t="str">
            <v xml:space="preserve"> 1. 146</v>
          </cell>
          <cell r="F189" t="str">
            <v>F3 . 19</v>
          </cell>
          <cell r="BA189">
            <v>1</v>
          </cell>
          <cell r="BG189">
            <v>2</v>
          </cell>
          <cell r="BH189">
            <v>1</v>
          </cell>
          <cell r="BI189">
            <v>2</v>
          </cell>
          <cell r="BJ189">
            <v>1</v>
          </cell>
          <cell r="BK189">
            <v>4</v>
          </cell>
          <cell r="BL189" t="str">
            <v>ME 3209.xls</v>
          </cell>
        </row>
        <row r="190">
          <cell r="A190" t="str">
            <v>ME 3210</v>
          </cell>
          <cell r="B190" t="str">
            <v>COŞK / DENGENSHA</v>
          </cell>
          <cell r="C190" t="str">
            <v>1 YIL</v>
          </cell>
          <cell r="D190">
            <v>1</v>
          </cell>
          <cell r="E190" t="str">
            <v xml:space="preserve"> 1. 145</v>
          </cell>
          <cell r="F190" t="str">
            <v>F3 . 18</v>
          </cell>
          <cell r="AY190">
            <v>1</v>
          </cell>
          <cell r="BG190">
            <v>2</v>
          </cell>
          <cell r="BH190">
            <v>1</v>
          </cell>
          <cell r="BI190">
            <v>2</v>
          </cell>
          <cell r="BJ190">
            <v>1</v>
          </cell>
          <cell r="BK190">
            <v>4</v>
          </cell>
          <cell r="BL190" t="str">
            <v>ME 3210.xls</v>
          </cell>
        </row>
        <row r="191">
          <cell r="A191" t="str">
            <v>ME 3211</v>
          </cell>
          <cell r="B191" t="str">
            <v>COŞK / DENGENSHA</v>
          </cell>
          <cell r="C191" t="str">
            <v>1 YIL</v>
          </cell>
          <cell r="D191">
            <v>1</v>
          </cell>
          <cell r="E191" t="str">
            <v xml:space="preserve"> 1. 163</v>
          </cell>
          <cell r="F191" t="str">
            <v>F5 . 37</v>
          </cell>
          <cell r="AY191">
            <v>1</v>
          </cell>
          <cell r="BG191">
            <v>2</v>
          </cell>
          <cell r="BH191">
            <v>1</v>
          </cell>
          <cell r="BI191">
            <v>2</v>
          </cell>
          <cell r="BJ191">
            <v>1</v>
          </cell>
          <cell r="BK191">
            <v>4</v>
          </cell>
          <cell r="BL191" t="str">
            <v>ME 3211.xls</v>
          </cell>
        </row>
        <row r="192">
          <cell r="A192" t="str">
            <v>ME 3213</v>
          </cell>
          <cell r="B192" t="str">
            <v>COŞK / DENGENSHA</v>
          </cell>
          <cell r="C192" t="str">
            <v>1 YIL</v>
          </cell>
          <cell r="D192">
            <v>1</v>
          </cell>
          <cell r="E192" t="str">
            <v xml:space="preserve"> 1. 151</v>
          </cell>
          <cell r="F192" t="str">
            <v>F4 . 17</v>
          </cell>
          <cell r="AY192">
            <v>1</v>
          </cell>
          <cell r="BG192">
            <v>2</v>
          </cell>
          <cell r="BH192">
            <v>1</v>
          </cell>
          <cell r="BI192">
            <v>2</v>
          </cell>
          <cell r="BJ192">
            <v>1</v>
          </cell>
          <cell r="BK192">
            <v>4</v>
          </cell>
          <cell r="BL192" t="str">
            <v>ME 3213.xls</v>
          </cell>
        </row>
        <row r="193">
          <cell r="A193" t="str">
            <v>ME 3214</v>
          </cell>
          <cell r="B193" t="str">
            <v>COŞK / DENGENSHA</v>
          </cell>
          <cell r="C193" t="str">
            <v>1 YIL</v>
          </cell>
          <cell r="D193">
            <v>1</v>
          </cell>
          <cell r="E193" t="str">
            <v xml:space="preserve"> 1. 149</v>
          </cell>
          <cell r="F193" t="str">
            <v>F4 . 09</v>
          </cell>
          <cell r="AS193">
            <v>1</v>
          </cell>
          <cell r="BG193">
            <v>2</v>
          </cell>
          <cell r="BH193">
            <v>1</v>
          </cell>
          <cell r="BI193">
            <v>2</v>
          </cell>
          <cell r="BJ193">
            <v>1</v>
          </cell>
          <cell r="BK193">
            <v>4</v>
          </cell>
          <cell r="BL193" t="str">
            <v>ME 3214.xls</v>
          </cell>
        </row>
        <row r="194">
          <cell r="A194" t="str">
            <v>ME 3216</v>
          </cell>
          <cell r="B194" t="str">
            <v>COŞK / DENGENSHA</v>
          </cell>
          <cell r="C194" t="str">
            <v>1 YIL</v>
          </cell>
          <cell r="D194">
            <v>1</v>
          </cell>
          <cell r="E194" t="str">
            <v xml:space="preserve"> 1. 150</v>
          </cell>
          <cell r="F194" t="str">
            <v>F4 . 13</v>
          </cell>
          <cell r="AS194">
            <v>1</v>
          </cell>
          <cell r="BG194">
            <v>2</v>
          </cell>
          <cell r="BH194">
            <v>1</v>
          </cell>
          <cell r="BI194">
            <v>2</v>
          </cell>
          <cell r="BJ194">
            <v>1</v>
          </cell>
          <cell r="BK194">
            <v>4</v>
          </cell>
          <cell r="BL194" t="str">
            <v>ME 3216.xls</v>
          </cell>
        </row>
        <row r="195">
          <cell r="A195" t="str">
            <v>ME 3217</v>
          </cell>
          <cell r="B195" t="str">
            <v>COŞK / DENGENSHA</v>
          </cell>
          <cell r="C195" t="str">
            <v>1 YIL</v>
          </cell>
          <cell r="D195">
            <v>1</v>
          </cell>
          <cell r="E195" t="str">
            <v xml:space="preserve"> 1. 150</v>
          </cell>
          <cell r="F195" t="str">
            <v>F4 . 14</v>
          </cell>
          <cell r="AS195">
            <v>1</v>
          </cell>
          <cell r="BG195">
            <v>2</v>
          </cell>
          <cell r="BH195">
            <v>1</v>
          </cell>
          <cell r="BI195">
            <v>2</v>
          </cell>
          <cell r="BJ195">
            <v>1</v>
          </cell>
          <cell r="BK195">
            <v>4</v>
          </cell>
          <cell r="BL195" t="str">
            <v>ME 3217.xls</v>
          </cell>
        </row>
        <row r="196">
          <cell r="A196" t="str">
            <v>ME 3218</v>
          </cell>
          <cell r="B196" t="str">
            <v>COŞK / DENGENSHA</v>
          </cell>
          <cell r="C196" t="str">
            <v>1 YIL</v>
          </cell>
          <cell r="D196">
            <v>1</v>
          </cell>
          <cell r="E196" t="str">
            <v>1 . 185</v>
          </cell>
          <cell r="F196" t="str">
            <v>F3 . 29</v>
          </cell>
          <cell r="BF196">
            <v>1</v>
          </cell>
          <cell r="BG196">
            <v>2</v>
          </cell>
          <cell r="BH196">
            <v>1</v>
          </cell>
          <cell r="BI196">
            <v>2</v>
          </cell>
          <cell r="BJ196">
            <v>1</v>
          </cell>
          <cell r="BK196">
            <v>4</v>
          </cell>
          <cell r="BL196" t="str">
            <v>ME 3218.xls</v>
          </cell>
        </row>
        <row r="197">
          <cell r="A197" t="str">
            <v>ME 3219</v>
          </cell>
          <cell r="B197" t="str">
            <v>COŞK / DENGENSHA</v>
          </cell>
          <cell r="C197" t="str">
            <v>1 YIL</v>
          </cell>
          <cell r="D197">
            <v>1</v>
          </cell>
          <cell r="E197" t="str">
            <v xml:space="preserve"> 1. 151</v>
          </cell>
          <cell r="F197" t="str">
            <v>F4 . 15</v>
          </cell>
          <cell r="AW197">
            <v>1</v>
          </cell>
          <cell r="BG197">
            <v>2</v>
          </cell>
          <cell r="BH197">
            <v>1</v>
          </cell>
          <cell r="BI197">
            <v>2</v>
          </cell>
          <cell r="BJ197">
            <v>1</v>
          </cell>
          <cell r="BK197">
            <v>4</v>
          </cell>
          <cell r="BL197" t="str">
            <v>ME 3219.xls</v>
          </cell>
        </row>
        <row r="198">
          <cell r="A198" t="str">
            <v>ME 3220</v>
          </cell>
          <cell r="B198" t="str">
            <v>COŞK / DENGENSHA</v>
          </cell>
          <cell r="C198" t="str">
            <v>1 YIL</v>
          </cell>
          <cell r="D198">
            <v>1</v>
          </cell>
          <cell r="E198" t="str">
            <v xml:space="preserve"> 1. 149</v>
          </cell>
          <cell r="F198" t="str">
            <v>F4 . 11</v>
          </cell>
          <cell r="AW198">
            <v>1</v>
          </cell>
          <cell r="BG198">
            <v>2</v>
          </cell>
          <cell r="BH198">
            <v>1</v>
          </cell>
          <cell r="BI198">
            <v>2</v>
          </cell>
          <cell r="BJ198">
            <v>1</v>
          </cell>
          <cell r="BK198">
            <v>4</v>
          </cell>
          <cell r="BL198" t="str">
            <v>ME 3220.xls</v>
          </cell>
        </row>
        <row r="199">
          <cell r="A199" t="str">
            <v>ME 3221</v>
          </cell>
          <cell r="B199" t="str">
            <v>COŞK / DENGENSHA</v>
          </cell>
          <cell r="C199" t="str">
            <v>3 AY</v>
          </cell>
          <cell r="D199">
            <v>1</v>
          </cell>
          <cell r="E199" t="str">
            <v xml:space="preserve"> 1. 149</v>
          </cell>
          <cell r="F199" t="str">
            <v>F2 . 32</v>
          </cell>
          <cell r="R199">
            <v>1</v>
          </cell>
          <cell r="AD199">
            <v>1</v>
          </cell>
          <cell r="AS199">
            <v>1</v>
          </cell>
          <cell r="BF199">
            <v>1</v>
          </cell>
          <cell r="BG199">
            <v>1</v>
          </cell>
          <cell r="BH199">
            <v>3</v>
          </cell>
          <cell r="BI199">
            <v>2</v>
          </cell>
          <cell r="BJ199">
            <v>4</v>
          </cell>
          <cell r="BK199">
            <v>24</v>
          </cell>
          <cell r="BL199" t="str">
            <v>ME 3221.xls</v>
          </cell>
        </row>
        <row r="200">
          <cell r="A200" t="str">
            <v>ME 3222</v>
          </cell>
          <cell r="B200" t="str">
            <v>COŞK / DENGENSHA</v>
          </cell>
          <cell r="C200" t="str">
            <v>1 YIL</v>
          </cell>
          <cell r="D200">
            <v>1</v>
          </cell>
          <cell r="E200" t="str">
            <v xml:space="preserve"> 1. 149</v>
          </cell>
          <cell r="F200" t="str">
            <v>F4 . 07</v>
          </cell>
          <cell r="AW200">
            <v>1</v>
          </cell>
          <cell r="BG200">
            <v>2</v>
          </cell>
          <cell r="BH200">
            <v>1</v>
          </cell>
          <cell r="BI200">
            <v>2</v>
          </cell>
          <cell r="BJ200">
            <v>1</v>
          </cell>
          <cell r="BK200">
            <v>4</v>
          </cell>
          <cell r="BL200" t="str">
            <v>ME 3222.xls</v>
          </cell>
        </row>
        <row r="201">
          <cell r="A201" t="str">
            <v>ME 3223</v>
          </cell>
          <cell r="B201" t="str">
            <v>COŞK / DENGENSHA</v>
          </cell>
          <cell r="C201" t="str">
            <v>1 YIL</v>
          </cell>
          <cell r="D201">
            <v>1</v>
          </cell>
          <cell r="E201" t="str">
            <v xml:space="preserve"> 1. 153</v>
          </cell>
          <cell r="F201" t="str">
            <v>F4 . 25</v>
          </cell>
          <cell r="AW201">
            <v>1</v>
          </cell>
          <cell r="BG201">
            <v>2</v>
          </cell>
          <cell r="BH201">
            <v>1</v>
          </cell>
          <cell r="BI201">
            <v>2</v>
          </cell>
          <cell r="BJ201">
            <v>1</v>
          </cell>
          <cell r="BK201">
            <v>4</v>
          </cell>
          <cell r="BL201" t="str">
            <v>ME 3223.xls</v>
          </cell>
        </row>
        <row r="202">
          <cell r="A202" t="str">
            <v>ME 3224</v>
          </cell>
          <cell r="B202" t="str">
            <v>COŞK / DENGENSHA</v>
          </cell>
          <cell r="C202" t="str">
            <v>1 YIL</v>
          </cell>
          <cell r="D202">
            <v>1</v>
          </cell>
          <cell r="E202" t="str">
            <v xml:space="preserve"> 1. 153</v>
          </cell>
          <cell r="F202" t="str">
            <v>F4 . 23</v>
          </cell>
          <cell r="AW202">
            <v>1</v>
          </cell>
          <cell r="BG202">
            <v>2</v>
          </cell>
          <cell r="BH202">
            <v>1</v>
          </cell>
          <cell r="BI202">
            <v>2</v>
          </cell>
          <cell r="BJ202">
            <v>1</v>
          </cell>
          <cell r="BK202">
            <v>4</v>
          </cell>
          <cell r="BL202" t="str">
            <v>ME 3224.xls</v>
          </cell>
        </row>
        <row r="203">
          <cell r="A203" t="str">
            <v>ME 3225</v>
          </cell>
          <cell r="B203" t="str">
            <v>COŞK / DENGENSHA</v>
          </cell>
          <cell r="C203" t="str">
            <v>1 YIL</v>
          </cell>
          <cell r="D203">
            <v>1</v>
          </cell>
          <cell r="E203" t="str">
            <v xml:space="preserve"> 1. 153</v>
          </cell>
          <cell r="F203" t="str">
            <v>F4 . 26</v>
          </cell>
          <cell r="AZ203">
            <v>1</v>
          </cell>
          <cell r="BG203">
            <v>2</v>
          </cell>
          <cell r="BH203">
            <v>1</v>
          </cell>
          <cell r="BI203">
            <v>2</v>
          </cell>
          <cell r="BJ203">
            <v>1</v>
          </cell>
          <cell r="BK203">
            <v>4</v>
          </cell>
          <cell r="BL203" t="str">
            <v>ME 3225.xls</v>
          </cell>
        </row>
        <row r="204">
          <cell r="A204" t="str">
            <v>ME 3226</v>
          </cell>
          <cell r="B204" t="str">
            <v>COŞK / DENGENSHA</v>
          </cell>
          <cell r="C204" t="str">
            <v>1 YIL</v>
          </cell>
          <cell r="D204">
            <v>1</v>
          </cell>
          <cell r="E204" t="str">
            <v xml:space="preserve"> 1. 153</v>
          </cell>
          <cell r="F204" t="str">
            <v>F4 . 24</v>
          </cell>
          <cell r="AZ204">
            <v>1</v>
          </cell>
          <cell r="BG204">
            <v>2</v>
          </cell>
          <cell r="BH204">
            <v>1</v>
          </cell>
          <cell r="BI204">
            <v>2</v>
          </cell>
          <cell r="BJ204">
            <v>1</v>
          </cell>
          <cell r="BK204">
            <v>4</v>
          </cell>
          <cell r="BL204" t="str">
            <v>ME 3226.xls</v>
          </cell>
        </row>
        <row r="205">
          <cell r="A205" t="str">
            <v>ME 3227</v>
          </cell>
          <cell r="B205" t="str">
            <v>COŞK / DENGENSHA</v>
          </cell>
          <cell r="C205" t="str">
            <v>1 YIL</v>
          </cell>
          <cell r="D205">
            <v>1</v>
          </cell>
          <cell r="E205" t="str">
            <v xml:space="preserve"> 1. 143</v>
          </cell>
          <cell r="F205" t="str">
            <v>F4 . 18</v>
          </cell>
          <cell r="AZ205">
            <v>1</v>
          </cell>
          <cell r="BG205">
            <v>2</v>
          </cell>
          <cell r="BH205">
            <v>1</v>
          </cell>
          <cell r="BI205">
            <v>2</v>
          </cell>
          <cell r="BJ205">
            <v>1</v>
          </cell>
          <cell r="BK205">
            <v>4</v>
          </cell>
          <cell r="BL205" t="str">
            <v>ME 3227.xls</v>
          </cell>
        </row>
        <row r="206">
          <cell r="A206" t="str">
            <v>ME 3228</v>
          </cell>
          <cell r="B206" t="str">
            <v>COŞK / DENGENSHA</v>
          </cell>
          <cell r="C206" t="str">
            <v>1 YIL</v>
          </cell>
          <cell r="D206">
            <v>1</v>
          </cell>
          <cell r="E206" t="str">
            <v xml:space="preserve"> 1. 148</v>
          </cell>
          <cell r="F206" t="str">
            <v>F4 . 05</v>
          </cell>
          <cell r="BA206">
            <v>1</v>
          </cell>
          <cell r="BG206">
            <v>2</v>
          </cell>
          <cell r="BH206">
            <v>1</v>
          </cell>
          <cell r="BI206">
            <v>2</v>
          </cell>
          <cell r="BJ206">
            <v>1</v>
          </cell>
          <cell r="BK206">
            <v>4</v>
          </cell>
          <cell r="BL206" t="str">
            <v>ME 3228.xls</v>
          </cell>
        </row>
        <row r="207">
          <cell r="A207" t="str">
            <v>ME 3229</v>
          </cell>
          <cell r="B207" t="str">
            <v>COŞK / DENGENSHA</v>
          </cell>
          <cell r="C207" t="str">
            <v>1 YIL</v>
          </cell>
          <cell r="D207">
            <v>1</v>
          </cell>
          <cell r="E207" t="str">
            <v xml:space="preserve"> 1. 148</v>
          </cell>
          <cell r="F207" t="str">
            <v>F4 . 06</v>
          </cell>
          <cell r="BA207">
            <v>1</v>
          </cell>
          <cell r="BG207">
            <v>2</v>
          </cell>
          <cell r="BH207">
            <v>1</v>
          </cell>
          <cell r="BI207">
            <v>2</v>
          </cell>
          <cell r="BJ207">
            <v>1</v>
          </cell>
          <cell r="BK207">
            <v>4</v>
          </cell>
          <cell r="BL207" t="str">
            <v>ME 3229.xls</v>
          </cell>
        </row>
        <row r="208">
          <cell r="A208" t="str">
            <v>ME 3231</v>
          </cell>
          <cell r="B208" t="str">
            <v>COŞK / DENGENSHA</v>
          </cell>
          <cell r="C208" t="str">
            <v>1 YIL</v>
          </cell>
          <cell r="D208">
            <v>1</v>
          </cell>
          <cell r="E208" t="str">
            <v xml:space="preserve"> 1. 145</v>
          </cell>
          <cell r="F208" t="str">
            <v>F3 . 17</v>
          </cell>
          <cell r="AS208">
            <v>1</v>
          </cell>
          <cell r="BG208">
            <v>2</v>
          </cell>
          <cell r="BH208">
            <v>1</v>
          </cell>
          <cell r="BI208">
            <v>2</v>
          </cell>
          <cell r="BJ208">
            <v>1</v>
          </cell>
          <cell r="BK208">
            <v>4</v>
          </cell>
          <cell r="BL208" t="str">
            <v>ME 3231.xls</v>
          </cell>
        </row>
        <row r="209">
          <cell r="A209" t="str">
            <v>ME 3232</v>
          </cell>
          <cell r="B209" t="str">
            <v>COŞK / DENGENSHA</v>
          </cell>
          <cell r="C209" t="str">
            <v>1 YIL</v>
          </cell>
          <cell r="D209">
            <v>1</v>
          </cell>
          <cell r="E209" t="str">
            <v xml:space="preserve"> 1. 145</v>
          </cell>
          <cell r="F209" t="str">
            <v>F3 . 15</v>
          </cell>
          <cell r="AW209">
            <v>1</v>
          </cell>
          <cell r="BG209">
            <v>2</v>
          </cell>
          <cell r="BH209">
            <v>1</v>
          </cell>
          <cell r="BI209">
            <v>2</v>
          </cell>
          <cell r="BJ209">
            <v>1</v>
          </cell>
          <cell r="BK209">
            <v>4</v>
          </cell>
          <cell r="BL209" t="str">
            <v>ME 3232.xls</v>
          </cell>
        </row>
        <row r="210">
          <cell r="A210" t="str">
            <v>ME 3233</v>
          </cell>
          <cell r="B210" t="str">
            <v>COŞK / DENGENSHA</v>
          </cell>
          <cell r="C210" t="str">
            <v>1 YIL</v>
          </cell>
          <cell r="D210">
            <v>1</v>
          </cell>
          <cell r="E210" t="str">
            <v xml:space="preserve"> 1. 145</v>
          </cell>
          <cell r="F210" t="str">
            <v>F3 . 16</v>
          </cell>
          <cell r="AW210">
            <v>1</v>
          </cell>
          <cell r="BG210">
            <v>2</v>
          </cell>
          <cell r="BH210">
            <v>1</v>
          </cell>
          <cell r="BI210">
            <v>2</v>
          </cell>
          <cell r="BJ210">
            <v>1</v>
          </cell>
          <cell r="BK210">
            <v>4</v>
          </cell>
          <cell r="BL210" t="str">
            <v>ME 3233.xls</v>
          </cell>
        </row>
        <row r="211">
          <cell r="A211" t="str">
            <v>ME 3234</v>
          </cell>
          <cell r="B211" t="str">
            <v>COŞK / DENGENSHA</v>
          </cell>
          <cell r="C211" t="str">
            <v>1 YIL</v>
          </cell>
          <cell r="D211">
            <v>1</v>
          </cell>
          <cell r="E211" t="str">
            <v xml:space="preserve"> 1. 144</v>
          </cell>
          <cell r="F211" t="str">
            <v>F3 . 11</v>
          </cell>
          <cell r="AW211">
            <v>1</v>
          </cell>
          <cell r="BG211">
            <v>2</v>
          </cell>
          <cell r="BH211">
            <v>1</v>
          </cell>
          <cell r="BI211">
            <v>2</v>
          </cell>
          <cell r="BJ211">
            <v>1</v>
          </cell>
          <cell r="BK211">
            <v>4</v>
          </cell>
          <cell r="BL211" t="str">
            <v>ME 3234.xls</v>
          </cell>
        </row>
        <row r="212">
          <cell r="A212" t="str">
            <v>ME 3236</v>
          </cell>
          <cell r="B212" t="str">
            <v>COŞK / DENGENSHA</v>
          </cell>
          <cell r="C212" t="str">
            <v>1 YIL</v>
          </cell>
          <cell r="D212">
            <v>1</v>
          </cell>
          <cell r="E212" t="str">
            <v xml:space="preserve"> 1. 143</v>
          </cell>
          <cell r="F212" t="str">
            <v>F3 . 09</v>
          </cell>
          <cell r="AW212">
            <v>1</v>
          </cell>
          <cell r="BG212">
            <v>2</v>
          </cell>
          <cell r="BH212">
            <v>1</v>
          </cell>
          <cell r="BI212">
            <v>2</v>
          </cell>
          <cell r="BJ212">
            <v>1</v>
          </cell>
          <cell r="BK212">
            <v>4</v>
          </cell>
          <cell r="BL212" t="str">
            <v>ME 3236.xls</v>
          </cell>
        </row>
        <row r="213">
          <cell r="A213" t="str">
            <v>ME 3238</v>
          </cell>
          <cell r="B213" t="str">
            <v>COŞK / DENGENSHA</v>
          </cell>
          <cell r="C213" t="str">
            <v>1 YIL</v>
          </cell>
          <cell r="D213">
            <v>1</v>
          </cell>
          <cell r="E213" t="str">
            <v xml:space="preserve"> 1. 141</v>
          </cell>
          <cell r="F213" t="str">
            <v>F3 . 01</v>
          </cell>
          <cell r="AW213">
            <v>1</v>
          </cell>
          <cell r="BG213">
            <v>2</v>
          </cell>
          <cell r="BH213">
            <v>1</v>
          </cell>
          <cell r="BI213">
            <v>2</v>
          </cell>
          <cell r="BJ213">
            <v>1</v>
          </cell>
          <cell r="BK213">
            <v>4</v>
          </cell>
          <cell r="BL213" t="str">
            <v>ME 3238.xls</v>
          </cell>
        </row>
        <row r="214">
          <cell r="A214" t="str">
            <v>ME 3239</v>
          </cell>
          <cell r="B214" t="str">
            <v>COŞK / DENGENSHA</v>
          </cell>
          <cell r="C214" t="str">
            <v>1 YIL</v>
          </cell>
          <cell r="D214">
            <v>1</v>
          </cell>
          <cell r="E214" t="str">
            <v xml:space="preserve"> 1. 143</v>
          </cell>
          <cell r="F214" t="str">
            <v>F3 . 07</v>
          </cell>
          <cell r="AW214">
            <v>1</v>
          </cell>
          <cell r="BG214">
            <v>2</v>
          </cell>
          <cell r="BH214">
            <v>1</v>
          </cell>
          <cell r="BI214">
            <v>2</v>
          </cell>
          <cell r="BJ214">
            <v>1</v>
          </cell>
          <cell r="BK214">
            <v>4</v>
          </cell>
          <cell r="BL214" t="str">
            <v>ME 3239.xls</v>
          </cell>
        </row>
        <row r="215">
          <cell r="A215" t="str">
            <v>ME 3240</v>
          </cell>
          <cell r="B215" t="str">
            <v>COŞK / DENGENSHA</v>
          </cell>
          <cell r="C215" t="str">
            <v>1 YIL</v>
          </cell>
          <cell r="D215">
            <v>1</v>
          </cell>
          <cell r="E215" t="str">
            <v xml:space="preserve"> 1. 142</v>
          </cell>
          <cell r="F215" t="str">
            <v>F3 . 05</v>
          </cell>
          <cell r="AY215">
            <v>1</v>
          </cell>
          <cell r="BG215">
            <v>2</v>
          </cell>
          <cell r="BH215">
            <v>1</v>
          </cell>
          <cell r="BI215">
            <v>2</v>
          </cell>
          <cell r="BJ215">
            <v>1</v>
          </cell>
          <cell r="BK215">
            <v>4</v>
          </cell>
          <cell r="BL215" t="str">
            <v>ME 3240.xls</v>
          </cell>
        </row>
        <row r="216">
          <cell r="A216" t="str">
            <v>ME 3241</v>
          </cell>
          <cell r="B216" t="str">
            <v>COŞK / DENGENSHA</v>
          </cell>
          <cell r="C216" t="str">
            <v>1 YIL</v>
          </cell>
          <cell r="D216">
            <v>1</v>
          </cell>
          <cell r="E216" t="str">
            <v xml:space="preserve"> 1. 142</v>
          </cell>
          <cell r="F216" t="str">
            <v>F3 . 26</v>
          </cell>
          <cell r="AY216">
            <v>1</v>
          </cell>
          <cell r="BG216">
            <v>2</v>
          </cell>
          <cell r="BH216">
            <v>1</v>
          </cell>
          <cell r="BI216">
            <v>2</v>
          </cell>
          <cell r="BJ216">
            <v>1</v>
          </cell>
          <cell r="BK216">
            <v>4</v>
          </cell>
          <cell r="BL216" t="str">
            <v>ME 3241.xls</v>
          </cell>
        </row>
        <row r="217">
          <cell r="A217" t="str">
            <v>ME 3242</v>
          </cell>
          <cell r="B217" t="str">
            <v>COŞK / DENGENSHA</v>
          </cell>
          <cell r="C217" t="str">
            <v>1 YIL</v>
          </cell>
          <cell r="D217">
            <v>1</v>
          </cell>
          <cell r="E217" t="str">
            <v xml:space="preserve"> 1. 143</v>
          </cell>
          <cell r="F217" t="str">
            <v>F3 . 06</v>
          </cell>
          <cell r="AY217">
            <v>1</v>
          </cell>
          <cell r="BG217">
            <v>2</v>
          </cell>
          <cell r="BH217">
            <v>1</v>
          </cell>
          <cell r="BI217">
            <v>2</v>
          </cell>
          <cell r="BJ217">
            <v>1</v>
          </cell>
          <cell r="BK217">
            <v>4</v>
          </cell>
          <cell r="BL217" t="str">
            <v>ME 3242.xls</v>
          </cell>
        </row>
        <row r="218">
          <cell r="A218" t="str">
            <v>ME 3243</v>
          </cell>
          <cell r="B218" t="str">
            <v>COŞK / DENGENSHA</v>
          </cell>
          <cell r="C218" t="str">
            <v>1 YIL</v>
          </cell>
          <cell r="D218">
            <v>1</v>
          </cell>
          <cell r="E218" t="str">
            <v xml:space="preserve"> 1. 141</v>
          </cell>
          <cell r="F218" t="str">
            <v>F3 . 02</v>
          </cell>
          <cell r="AY218">
            <v>1</v>
          </cell>
          <cell r="BG218">
            <v>2</v>
          </cell>
          <cell r="BH218">
            <v>1</v>
          </cell>
          <cell r="BI218">
            <v>2</v>
          </cell>
          <cell r="BJ218">
            <v>1</v>
          </cell>
          <cell r="BK218">
            <v>4</v>
          </cell>
          <cell r="BL218" t="str">
            <v>ME 3243.xls</v>
          </cell>
        </row>
        <row r="219">
          <cell r="A219" t="str">
            <v>ME 3244</v>
          </cell>
          <cell r="B219" t="str">
            <v>COŞK / DENGENSHA</v>
          </cell>
          <cell r="C219" t="str">
            <v>1 YIL</v>
          </cell>
          <cell r="D219">
            <v>1</v>
          </cell>
          <cell r="E219" t="str">
            <v xml:space="preserve"> 1. 141</v>
          </cell>
          <cell r="F219" t="str">
            <v>F3 . 03</v>
          </cell>
          <cell r="AY219">
            <v>1</v>
          </cell>
          <cell r="BG219">
            <v>2</v>
          </cell>
          <cell r="BH219">
            <v>1</v>
          </cell>
          <cell r="BI219">
            <v>2</v>
          </cell>
          <cell r="BJ219">
            <v>1</v>
          </cell>
          <cell r="BK219">
            <v>4</v>
          </cell>
          <cell r="BL219" t="str">
            <v>ME 3244.xls</v>
          </cell>
        </row>
        <row r="220">
          <cell r="A220" t="str">
            <v>ME 3245</v>
          </cell>
          <cell r="B220" t="str">
            <v>COŞK / DENGENSHA</v>
          </cell>
          <cell r="C220" t="str">
            <v>1 YIL</v>
          </cell>
          <cell r="D220">
            <v>1</v>
          </cell>
          <cell r="E220" t="str">
            <v xml:space="preserve"> 1. 142</v>
          </cell>
          <cell r="F220" t="str">
            <v>F3 . 25</v>
          </cell>
          <cell r="AY220">
            <v>1</v>
          </cell>
          <cell r="BG220">
            <v>2</v>
          </cell>
          <cell r="BH220">
            <v>1</v>
          </cell>
          <cell r="BI220">
            <v>2</v>
          </cell>
          <cell r="BJ220">
            <v>1</v>
          </cell>
          <cell r="BK220">
            <v>4</v>
          </cell>
          <cell r="BL220" t="str">
            <v>ME 3245.xls</v>
          </cell>
        </row>
        <row r="221">
          <cell r="A221" t="str">
            <v>ME 3246</v>
          </cell>
          <cell r="B221" t="str">
            <v>COŞK / DENGENSHA</v>
          </cell>
          <cell r="C221" t="str">
            <v>1 YIL</v>
          </cell>
          <cell r="D221">
            <v>1</v>
          </cell>
          <cell r="E221" t="str">
            <v xml:space="preserve"> 1. 142</v>
          </cell>
          <cell r="F221" t="str">
            <v>F3 . 04</v>
          </cell>
          <cell r="AY221">
            <v>1</v>
          </cell>
          <cell r="BG221">
            <v>2</v>
          </cell>
          <cell r="BH221">
            <v>1</v>
          </cell>
          <cell r="BI221">
            <v>2</v>
          </cell>
          <cell r="BJ221">
            <v>1</v>
          </cell>
          <cell r="BK221">
            <v>4</v>
          </cell>
          <cell r="BL221" t="str">
            <v>ME 3246.xls</v>
          </cell>
        </row>
        <row r="222">
          <cell r="A222" t="str">
            <v>ME 3319</v>
          </cell>
          <cell r="B222" t="str">
            <v>COŞK / DENGENSHA</v>
          </cell>
          <cell r="C222" t="str">
            <v>1 YIL</v>
          </cell>
          <cell r="D222">
            <v>1</v>
          </cell>
          <cell r="E222" t="str">
            <v xml:space="preserve"> 1. 126</v>
          </cell>
          <cell r="F222" t="str">
            <v>KB . 14</v>
          </cell>
          <cell r="BC222">
            <v>1</v>
          </cell>
          <cell r="BG222">
            <v>2</v>
          </cell>
          <cell r="BH222">
            <v>1</v>
          </cell>
          <cell r="BI222">
            <v>2</v>
          </cell>
          <cell r="BJ222">
            <v>1</v>
          </cell>
          <cell r="BK222">
            <v>4</v>
          </cell>
          <cell r="BL222" t="str">
            <v>ME 3319.xls</v>
          </cell>
        </row>
        <row r="223">
          <cell r="A223" t="str">
            <v>ME 3327</v>
          </cell>
          <cell r="B223" t="str">
            <v>COŞK / DENGENSHA</v>
          </cell>
          <cell r="C223" t="str">
            <v>1 YIL</v>
          </cell>
          <cell r="D223">
            <v>1</v>
          </cell>
          <cell r="E223" t="str">
            <v xml:space="preserve"> 1. 166</v>
          </cell>
          <cell r="F223" t="str">
            <v>F6 . 01</v>
          </cell>
          <cell r="BA223">
            <v>1</v>
          </cell>
          <cell r="BG223">
            <v>2</v>
          </cell>
          <cell r="BH223">
            <v>1</v>
          </cell>
          <cell r="BI223">
            <v>2</v>
          </cell>
          <cell r="BJ223">
            <v>1</v>
          </cell>
          <cell r="BK223">
            <v>4</v>
          </cell>
          <cell r="BL223" t="str">
            <v>ME 3327.xls</v>
          </cell>
        </row>
        <row r="224">
          <cell r="A224" t="str">
            <v>ME 3328</v>
          </cell>
          <cell r="B224" t="str">
            <v>COŞK / DENGENSHA</v>
          </cell>
          <cell r="C224" t="str">
            <v>1 YIL</v>
          </cell>
          <cell r="D224">
            <v>1</v>
          </cell>
          <cell r="E224" t="str">
            <v xml:space="preserve"> 1. 166</v>
          </cell>
          <cell r="F224" t="str">
            <v>F6 . 02</v>
          </cell>
          <cell r="BA224">
            <v>1</v>
          </cell>
          <cell r="BG224">
            <v>2</v>
          </cell>
          <cell r="BH224">
            <v>1</v>
          </cell>
          <cell r="BI224">
            <v>2</v>
          </cell>
          <cell r="BJ224">
            <v>1</v>
          </cell>
          <cell r="BK224">
            <v>4</v>
          </cell>
          <cell r="BL224" t="str">
            <v>ME 3328.xls</v>
          </cell>
        </row>
        <row r="225">
          <cell r="A225" t="str">
            <v>ME 3329</v>
          </cell>
          <cell r="B225" t="str">
            <v>COŞK / DENGENSHA</v>
          </cell>
          <cell r="C225" t="str">
            <v>1 YIL</v>
          </cell>
          <cell r="D225">
            <v>1</v>
          </cell>
          <cell r="E225" t="str">
            <v xml:space="preserve"> 1. 167</v>
          </cell>
          <cell r="F225" t="str">
            <v>F6 . 03</v>
          </cell>
          <cell r="BA225">
            <v>1</v>
          </cell>
          <cell r="BG225">
            <v>2</v>
          </cell>
          <cell r="BH225">
            <v>1</v>
          </cell>
          <cell r="BI225">
            <v>2</v>
          </cell>
          <cell r="BJ225">
            <v>1</v>
          </cell>
          <cell r="BK225">
            <v>4</v>
          </cell>
          <cell r="BL225" t="str">
            <v>ME 3329.xls</v>
          </cell>
        </row>
        <row r="226">
          <cell r="A226" t="str">
            <v>ME 3330</v>
          </cell>
          <cell r="B226" t="str">
            <v>COŞK / DENGENSHA</v>
          </cell>
          <cell r="C226" t="str">
            <v>1 YIL</v>
          </cell>
          <cell r="D226">
            <v>1</v>
          </cell>
          <cell r="E226" t="str">
            <v xml:space="preserve"> 1. 167</v>
          </cell>
          <cell r="F226" t="str">
            <v>F6 . 04</v>
          </cell>
          <cell r="BA226">
            <v>1</v>
          </cell>
          <cell r="BG226">
            <v>2</v>
          </cell>
          <cell r="BH226">
            <v>1</v>
          </cell>
          <cell r="BI226">
            <v>2</v>
          </cell>
          <cell r="BJ226">
            <v>1</v>
          </cell>
          <cell r="BK226">
            <v>4</v>
          </cell>
          <cell r="BL226" t="str">
            <v>ME 3330.xls</v>
          </cell>
        </row>
        <row r="227">
          <cell r="A227" t="str">
            <v>ME 3331</v>
          </cell>
          <cell r="B227" t="str">
            <v>COŞK / DENGENSHA</v>
          </cell>
          <cell r="C227" t="str">
            <v>1 YIL</v>
          </cell>
          <cell r="D227">
            <v>1</v>
          </cell>
          <cell r="E227" t="str">
            <v xml:space="preserve"> 1. 167</v>
          </cell>
          <cell r="F227" t="str">
            <v>F6 . 05</v>
          </cell>
          <cell r="BA227">
            <v>1</v>
          </cell>
          <cell r="BG227">
            <v>2</v>
          </cell>
          <cell r="BH227">
            <v>1</v>
          </cell>
          <cell r="BI227">
            <v>2</v>
          </cell>
          <cell r="BJ227">
            <v>1</v>
          </cell>
          <cell r="BK227">
            <v>4</v>
          </cell>
          <cell r="BL227" t="str">
            <v>ME 3331.xls</v>
          </cell>
        </row>
        <row r="228">
          <cell r="A228" t="str">
            <v>ME 3332</v>
          </cell>
          <cell r="B228" t="str">
            <v>COŞK / DENGENSHA</v>
          </cell>
          <cell r="C228" t="str">
            <v>1 YIL</v>
          </cell>
          <cell r="D228">
            <v>1</v>
          </cell>
          <cell r="E228" t="str">
            <v xml:space="preserve"> 1. 167</v>
          </cell>
          <cell r="F228" t="str">
            <v>F6 . 06</v>
          </cell>
          <cell r="BA228">
            <v>1</v>
          </cell>
          <cell r="BG228">
            <v>2</v>
          </cell>
          <cell r="BH228">
            <v>1</v>
          </cell>
          <cell r="BI228">
            <v>2</v>
          </cell>
          <cell r="BJ228">
            <v>1</v>
          </cell>
          <cell r="BK228">
            <v>4</v>
          </cell>
          <cell r="BL228" t="str">
            <v>ME 3332.xls</v>
          </cell>
        </row>
        <row r="229">
          <cell r="A229" t="str">
            <v>ME 3333</v>
          </cell>
          <cell r="B229" t="str">
            <v>COŞK / DENGENSHA</v>
          </cell>
          <cell r="C229" t="str">
            <v>1 YIL</v>
          </cell>
          <cell r="D229">
            <v>1</v>
          </cell>
          <cell r="E229" t="str">
            <v xml:space="preserve"> 1. 168</v>
          </cell>
          <cell r="F229" t="str">
            <v>F6 . 07</v>
          </cell>
          <cell r="AY229">
            <v>1</v>
          </cell>
          <cell r="BG229">
            <v>2</v>
          </cell>
          <cell r="BH229">
            <v>1</v>
          </cell>
          <cell r="BI229">
            <v>2</v>
          </cell>
          <cell r="BJ229">
            <v>1</v>
          </cell>
          <cell r="BK229">
            <v>4</v>
          </cell>
          <cell r="BL229" t="str">
            <v>ME 3333.xls</v>
          </cell>
        </row>
        <row r="230">
          <cell r="A230" t="str">
            <v>ME 3334</v>
          </cell>
          <cell r="B230" t="str">
            <v>COŞK / DENGENSHA</v>
          </cell>
          <cell r="C230" t="str">
            <v>1 YIL</v>
          </cell>
          <cell r="D230">
            <v>1</v>
          </cell>
          <cell r="E230" t="str">
            <v xml:space="preserve"> 1. 168</v>
          </cell>
          <cell r="F230" t="str">
            <v>F6 . 08</v>
          </cell>
          <cell r="AY230">
            <v>1</v>
          </cell>
          <cell r="BG230">
            <v>2</v>
          </cell>
          <cell r="BH230">
            <v>1</v>
          </cell>
          <cell r="BI230">
            <v>2</v>
          </cell>
          <cell r="BJ230">
            <v>1</v>
          </cell>
          <cell r="BK230">
            <v>4</v>
          </cell>
          <cell r="BL230" t="str">
            <v>ME 3334.xls</v>
          </cell>
        </row>
        <row r="231">
          <cell r="A231" t="str">
            <v>ME 3335</v>
          </cell>
          <cell r="B231" t="str">
            <v>COŞK / DENGENSHA</v>
          </cell>
          <cell r="C231" t="str">
            <v>1 YIL</v>
          </cell>
          <cell r="D231">
            <v>1</v>
          </cell>
          <cell r="E231" t="str">
            <v xml:space="preserve"> 1. 168</v>
          </cell>
          <cell r="F231" t="str">
            <v>F6 . 09</v>
          </cell>
          <cell r="AY231">
            <v>1</v>
          </cell>
          <cell r="BG231">
            <v>2</v>
          </cell>
          <cell r="BH231">
            <v>1</v>
          </cell>
          <cell r="BI231">
            <v>2</v>
          </cell>
          <cell r="BJ231">
            <v>1</v>
          </cell>
          <cell r="BK231">
            <v>4</v>
          </cell>
          <cell r="BL231" t="str">
            <v>ME 3335.xls</v>
          </cell>
        </row>
        <row r="232">
          <cell r="A232" t="str">
            <v>ME 3336</v>
          </cell>
          <cell r="B232" t="str">
            <v>COŞK / DENGENSHA</v>
          </cell>
          <cell r="C232" t="str">
            <v>1 YIL</v>
          </cell>
          <cell r="D232">
            <v>1</v>
          </cell>
          <cell r="E232" t="str">
            <v xml:space="preserve"> 1. 158</v>
          </cell>
          <cell r="F232" t="str">
            <v>F5 . 20</v>
          </cell>
          <cell r="AY232">
            <v>1</v>
          </cell>
          <cell r="BG232">
            <v>2</v>
          </cell>
          <cell r="BH232">
            <v>1</v>
          </cell>
          <cell r="BI232">
            <v>2</v>
          </cell>
          <cell r="BJ232">
            <v>1</v>
          </cell>
          <cell r="BK232">
            <v>4</v>
          </cell>
          <cell r="BL232" t="str">
            <v>ME 3336.xls</v>
          </cell>
        </row>
        <row r="233">
          <cell r="A233" t="str">
            <v>ME 3337</v>
          </cell>
          <cell r="B233" t="str">
            <v>COŞK / DENGENSHA</v>
          </cell>
          <cell r="C233" t="str">
            <v>1 YIL</v>
          </cell>
          <cell r="D233">
            <v>1</v>
          </cell>
          <cell r="E233" t="str">
            <v xml:space="preserve"> 1. 169</v>
          </cell>
          <cell r="F233" t="str">
            <v>F6 . 11</v>
          </cell>
          <cell r="AY233">
            <v>1</v>
          </cell>
          <cell r="BG233">
            <v>2</v>
          </cell>
          <cell r="BH233">
            <v>1</v>
          </cell>
          <cell r="BI233">
            <v>2</v>
          </cell>
          <cell r="BJ233">
            <v>1</v>
          </cell>
          <cell r="BK233">
            <v>4</v>
          </cell>
          <cell r="BL233" t="str">
            <v>ME 3337.xls</v>
          </cell>
        </row>
        <row r="234">
          <cell r="A234" t="str">
            <v>ME 3338</v>
          </cell>
          <cell r="B234" t="str">
            <v>COŞK / DENGENSHA</v>
          </cell>
          <cell r="C234" t="str">
            <v>1 YIL</v>
          </cell>
          <cell r="D234">
            <v>1</v>
          </cell>
          <cell r="E234" t="str">
            <v xml:space="preserve"> 1. 169</v>
          </cell>
          <cell r="F234" t="str">
            <v>F6 . 12</v>
          </cell>
          <cell r="AY234">
            <v>1</v>
          </cell>
          <cell r="BG234">
            <v>2</v>
          </cell>
          <cell r="BH234">
            <v>1</v>
          </cell>
          <cell r="BI234">
            <v>2</v>
          </cell>
          <cell r="BJ234">
            <v>1</v>
          </cell>
          <cell r="BK234">
            <v>4</v>
          </cell>
          <cell r="BL234" t="str">
            <v>ME 3338.xls</v>
          </cell>
        </row>
        <row r="235">
          <cell r="A235" t="str">
            <v>ME 3339</v>
          </cell>
          <cell r="B235" t="str">
            <v>COŞK / DENGENSHA</v>
          </cell>
          <cell r="C235" t="str">
            <v>1 YIL</v>
          </cell>
          <cell r="D235">
            <v>1</v>
          </cell>
          <cell r="E235" t="str">
            <v xml:space="preserve"> 1. 169</v>
          </cell>
          <cell r="F235" t="str">
            <v>F6 . 13</v>
          </cell>
          <cell r="AY235">
            <v>1</v>
          </cell>
          <cell r="BG235">
            <v>2</v>
          </cell>
          <cell r="BH235">
            <v>1</v>
          </cell>
          <cell r="BI235">
            <v>2</v>
          </cell>
          <cell r="BJ235">
            <v>1</v>
          </cell>
          <cell r="BK235">
            <v>4</v>
          </cell>
          <cell r="BL235" t="str">
            <v>ME 3339.xls</v>
          </cell>
        </row>
        <row r="236">
          <cell r="A236" t="str">
            <v>ME 3341</v>
          </cell>
          <cell r="B236" t="str">
            <v>DÜZLEME ÇEKİCİ</v>
          </cell>
          <cell r="C236" t="str">
            <v>6 AY</v>
          </cell>
          <cell r="D236">
            <v>54</v>
          </cell>
          <cell r="E236" t="str">
            <v>60 . 1</v>
          </cell>
          <cell r="F236" t="str">
            <v>F6 . 22</v>
          </cell>
          <cell r="K236">
            <v>1</v>
          </cell>
          <cell r="AJ236">
            <v>1</v>
          </cell>
          <cell r="BG236">
            <v>2</v>
          </cell>
          <cell r="BH236">
            <v>1</v>
          </cell>
          <cell r="BI236">
            <v>2</v>
          </cell>
          <cell r="BJ236">
            <v>2</v>
          </cell>
          <cell r="BK236">
            <v>8</v>
          </cell>
          <cell r="BL236" t="str">
            <v>CKCFOYU.xls</v>
          </cell>
        </row>
        <row r="237">
          <cell r="A237" t="str">
            <v>ME 3342</v>
          </cell>
          <cell r="B237" t="str">
            <v>DÜZLEME ÇEKİCİ</v>
          </cell>
          <cell r="C237" t="str">
            <v>6 AY</v>
          </cell>
          <cell r="D237">
            <v>54</v>
          </cell>
          <cell r="E237" t="str">
            <v>60 . 1</v>
          </cell>
          <cell r="F237" t="str">
            <v>F6 . 21</v>
          </cell>
          <cell r="K237">
            <v>1</v>
          </cell>
          <cell r="AJ237">
            <v>1</v>
          </cell>
          <cell r="BG237">
            <v>2</v>
          </cell>
          <cell r="BH237">
            <v>1</v>
          </cell>
          <cell r="BI237">
            <v>2</v>
          </cell>
          <cell r="BJ237">
            <v>2</v>
          </cell>
          <cell r="BK237">
            <v>8</v>
          </cell>
          <cell r="BL237" t="str">
            <v>CKCFOYU.xls</v>
          </cell>
        </row>
        <row r="238">
          <cell r="A238" t="str">
            <v>ME 3343</v>
          </cell>
          <cell r="B238" t="str">
            <v>DÜZLEME ÇEKİCİ</v>
          </cell>
          <cell r="C238" t="str">
            <v>6 AY</v>
          </cell>
          <cell r="D238">
            <v>54</v>
          </cell>
          <cell r="E238" t="str">
            <v>60 . 1</v>
          </cell>
          <cell r="F238" t="str">
            <v>F6 . 24</v>
          </cell>
          <cell r="K238">
            <v>1</v>
          </cell>
          <cell r="AJ238">
            <v>1</v>
          </cell>
          <cell r="BG238">
            <v>2</v>
          </cell>
          <cell r="BH238">
            <v>1</v>
          </cell>
          <cell r="BI238">
            <v>2</v>
          </cell>
          <cell r="BJ238">
            <v>2</v>
          </cell>
          <cell r="BK238">
            <v>8</v>
          </cell>
          <cell r="BL238" t="str">
            <v>CKCFOYU.xls</v>
          </cell>
        </row>
        <row r="239">
          <cell r="A239" t="str">
            <v>ME 3344</v>
          </cell>
          <cell r="B239" t="str">
            <v>DÜZLEME ÇEKİCİ</v>
          </cell>
          <cell r="C239" t="str">
            <v>6 AY</v>
          </cell>
          <cell r="D239">
            <v>54</v>
          </cell>
          <cell r="E239" t="str">
            <v>60 . 1</v>
          </cell>
          <cell r="F239" t="str">
            <v>F6 . 25</v>
          </cell>
          <cell r="K239">
            <v>1</v>
          </cell>
          <cell r="AJ239">
            <v>1</v>
          </cell>
          <cell r="BG239">
            <v>2</v>
          </cell>
          <cell r="BH239">
            <v>1</v>
          </cell>
          <cell r="BI239">
            <v>2</v>
          </cell>
          <cell r="BJ239">
            <v>2</v>
          </cell>
          <cell r="BK239">
            <v>8</v>
          </cell>
          <cell r="BL239" t="str">
            <v>CKCFOYU.xls</v>
          </cell>
        </row>
        <row r="240">
          <cell r="A240" t="str">
            <v>ME 3345</v>
          </cell>
          <cell r="B240" t="str">
            <v>DÜZLEME ÇEKİCİ</v>
          </cell>
          <cell r="C240" t="str">
            <v>6 AY</v>
          </cell>
          <cell r="D240">
            <v>54</v>
          </cell>
          <cell r="E240" t="str">
            <v>60 . 2</v>
          </cell>
          <cell r="F240" t="str">
            <v>F6 . 16</v>
          </cell>
          <cell r="K240">
            <v>1</v>
          </cell>
          <cell r="AJ240">
            <v>1</v>
          </cell>
          <cell r="BG240">
            <v>2</v>
          </cell>
          <cell r="BH240">
            <v>1</v>
          </cell>
          <cell r="BI240">
            <v>2</v>
          </cell>
          <cell r="BJ240">
            <v>2</v>
          </cell>
          <cell r="BK240">
            <v>8</v>
          </cell>
          <cell r="BL240" t="str">
            <v>CKCFOYU.xls</v>
          </cell>
        </row>
        <row r="241">
          <cell r="A241" t="str">
            <v>ME 3346</v>
          </cell>
          <cell r="B241" t="str">
            <v>DÜZLEME ÇEKİCİ</v>
          </cell>
          <cell r="C241" t="str">
            <v>6 AY</v>
          </cell>
          <cell r="D241">
            <v>54</v>
          </cell>
          <cell r="E241" t="str">
            <v>60 . 2</v>
          </cell>
          <cell r="F241" t="str">
            <v>F6 . 15</v>
          </cell>
          <cell r="K241">
            <v>1</v>
          </cell>
          <cell r="AJ241">
            <v>1</v>
          </cell>
          <cell r="BG241">
            <v>2</v>
          </cell>
          <cell r="BH241">
            <v>1</v>
          </cell>
          <cell r="BI241">
            <v>2</v>
          </cell>
          <cell r="BJ241">
            <v>2</v>
          </cell>
          <cell r="BK241">
            <v>8</v>
          </cell>
          <cell r="BL241" t="str">
            <v>CKCFOYU.xls</v>
          </cell>
        </row>
        <row r="242">
          <cell r="A242" t="str">
            <v>ME 3347</v>
          </cell>
          <cell r="B242" t="str">
            <v>DÜZLEME ÇEKİCİ</v>
          </cell>
          <cell r="C242" t="str">
            <v>6 AY</v>
          </cell>
          <cell r="D242">
            <v>54</v>
          </cell>
          <cell r="E242" t="str">
            <v>60 . 2</v>
          </cell>
          <cell r="F242" t="str">
            <v>F6 . 18</v>
          </cell>
          <cell r="L242">
            <v>1</v>
          </cell>
          <cell r="AK242">
            <v>1</v>
          </cell>
          <cell r="BG242">
            <v>2</v>
          </cell>
          <cell r="BH242">
            <v>1</v>
          </cell>
          <cell r="BI242">
            <v>2</v>
          </cell>
          <cell r="BJ242">
            <v>2</v>
          </cell>
          <cell r="BK242">
            <v>8</v>
          </cell>
          <cell r="BL242" t="str">
            <v>CKCFOYU.xls</v>
          </cell>
        </row>
        <row r="243">
          <cell r="A243" t="str">
            <v>ME 3348</v>
          </cell>
          <cell r="B243" t="str">
            <v>DÜZLEME ÇEKİCİ</v>
          </cell>
          <cell r="C243" t="str">
            <v>6 AY</v>
          </cell>
          <cell r="D243">
            <v>54</v>
          </cell>
          <cell r="E243" t="str">
            <v>60 . 2</v>
          </cell>
          <cell r="F243" t="str">
            <v>F6 . 19</v>
          </cell>
          <cell r="L243">
            <v>1</v>
          </cell>
          <cell r="AK243">
            <v>1</v>
          </cell>
          <cell r="BG243">
            <v>2</v>
          </cell>
          <cell r="BH243">
            <v>1</v>
          </cell>
          <cell r="BI243">
            <v>2</v>
          </cell>
          <cell r="BJ243">
            <v>2</v>
          </cell>
          <cell r="BK243">
            <v>8</v>
          </cell>
          <cell r="BL243" t="str">
            <v>CKCFOYU.xls</v>
          </cell>
        </row>
        <row r="244">
          <cell r="A244" t="str">
            <v>ME 3349</v>
          </cell>
          <cell r="B244" t="str">
            <v>DÜZLEME ÇEKİCİ</v>
          </cell>
          <cell r="C244" t="str">
            <v>6 AY</v>
          </cell>
          <cell r="D244">
            <v>54</v>
          </cell>
          <cell r="E244" t="str">
            <v>60 . 3</v>
          </cell>
          <cell r="F244" t="str">
            <v>F6 . 27</v>
          </cell>
          <cell r="L244">
            <v>1</v>
          </cell>
          <cell r="AK244">
            <v>1</v>
          </cell>
          <cell r="BG244">
            <v>2</v>
          </cell>
          <cell r="BH244">
            <v>1</v>
          </cell>
          <cell r="BI244">
            <v>2</v>
          </cell>
          <cell r="BJ244">
            <v>2</v>
          </cell>
          <cell r="BK244">
            <v>8</v>
          </cell>
          <cell r="BL244" t="str">
            <v>CKCFOYU.xls</v>
          </cell>
        </row>
        <row r="245">
          <cell r="A245" t="str">
            <v>ME 3353</v>
          </cell>
          <cell r="B245" t="str">
            <v>MASTİK POMPASI  (KREMLIN)</v>
          </cell>
          <cell r="C245" t="str">
            <v>1 YIL</v>
          </cell>
          <cell r="D245">
            <v>10</v>
          </cell>
          <cell r="E245" t="str">
            <v>20 . 18</v>
          </cell>
          <cell r="F245" t="str">
            <v>F6 . 31</v>
          </cell>
          <cell r="AD245">
            <v>1</v>
          </cell>
          <cell r="BG245">
            <v>4</v>
          </cell>
          <cell r="BH245">
            <v>1</v>
          </cell>
          <cell r="BI245">
            <v>2</v>
          </cell>
          <cell r="BJ245">
            <v>1</v>
          </cell>
          <cell r="BK245">
            <v>8</v>
          </cell>
          <cell r="BL245" t="str">
            <v>MASFOYY.xls</v>
          </cell>
        </row>
        <row r="246">
          <cell r="A246" t="str">
            <v>ME 3354</v>
          </cell>
          <cell r="B246" t="str">
            <v>MASTİK POMPASI  (KREMLIN)</v>
          </cell>
          <cell r="C246" t="str">
            <v>1 YIL</v>
          </cell>
          <cell r="D246">
            <v>10</v>
          </cell>
          <cell r="E246" t="str">
            <v>20 . 19</v>
          </cell>
          <cell r="F246" t="str">
            <v>F6 . 32</v>
          </cell>
          <cell r="AD246">
            <v>1</v>
          </cell>
          <cell r="BG246">
            <v>4</v>
          </cell>
          <cell r="BH246">
            <v>1</v>
          </cell>
          <cell r="BI246">
            <v>2</v>
          </cell>
          <cell r="BJ246">
            <v>1</v>
          </cell>
          <cell r="BK246">
            <v>8</v>
          </cell>
          <cell r="BL246" t="str">
            <v>MASFOYY.xls</v>
          </cell>
        </row>
        <row r="247">
          <cell r="A247" t="str">
            <v>ME 3356</v>
          </cell>
          <cell r="B247" t="str">
            <v>MASTİK POMPASI  (KREMLIN)</v>
          </cell>
          <cell r="C247" t="str">
            <v>1 YIL</v>
          </cell>
          <cell r="D247">
            <v>10</v>
          </cell>
          <cell r="E247" t="str">
            <v>20 . 21</v>
          </cell>
          <cell r="F247" t="str">
            <v>F6 . 34</v>
          </cell>
          <cell r="R247">
            <v>1</v>
          </cell>
          <cell r="BG247">
            <v>4</v>
          </cell>
          <cell r="BH247">
            <v>1</v>
          </cell>
          <cell r="BI247">
            <v>2</v>
          </cell>
          <cell r="BJ247">
            <v>1</v>
          </cell>
          <cell r="BK247">
            <v>8</v>
          </cell>
          <cell r="BL247" t="str">
            <v>MASFOYY.xls</v>
          </cell>
        </row>
        <row r="248">
          <cell r="A248" t="str">
            <v>ME 3357</v>
          </cell>
          <cell r="B248" t="str">
            <v>GAZALTI KAYNAK MAKİNASI</v>
          </cell>
          <cell r="C248" t="str">
            <v>1 YIL</v>
          </cell>
          <cell r="D248">
            <v>37</v>
          </cell>
          <cell r="E248" t="str">
            <v>9 . 61</v>
          </cell>
          <cell r="F248" t="str">
            <v>Değişir</v>
          </cell>
          <cell r="AS248">
            <v>1</v>
          </cell>
          <cell r="BG248">
            <v>1</v>
          </cell>
          <cell r="BH248">
            <v>1</v>
          </cell>
          <cell r="BI248">
            <v>2</v>
          </cell>
          <cell r="BJ248">
            <v>1</v>
          </cell>
          <cell r="BK248">
            <v>2</v>
          </cell>
          <cell r="BL248" t="str">
            <v>GZLFOYU.xls</v>
          </cell>
        </row>
        <row r="249">
          <cell r="A249" t="str">
            <v>ME 3360</v>
          </cell>
          <cell r="B249" t="str">
            <v>GAZALTI KAYNAK MAKİNASI</v>
          </cell>
          <cell r="C249" t="str">
            <v>1 YIL</v>
          </cell>
          <cell r="D249">
            <v>37</v>
          </cell>
          <cell r="E249" t="str">
            <v>9 . 64</v>
          </cell>
          <cell r="F249" t="str">
            <v>Değişir</v>
          </cell>
          <cell r="AS249">
            <v>1</v>
          </cell>
          <cell r="BG249">
            <v>1</v>
          </cell>
          <cell r="BH249">
            <v>1</v>
          </cell>
          <cell r="BI249">
            <v>2</v>
          </cell>
          <cell r="BJ249">
            <v>1</v>
          </cell>
          <cell r="BK249">
            <v>2</v>
          </cell>
          <cell r="BL249" t="str">
            <v>GZLFOYU.xls</v>
          </cell>
        </row>
        <row r="250">
          <cell r="A250" t="str">
            <v>ME 3361</v>
          </cell>
          <cell r="B250" t="str">
            <v>GAZALTI KAYNAK MAKİNASI</v>
          </cell>
          <cell r="C250" t="str">
            <v>1 YIL</v>
          </cell>
          <cell r="D250">
            <v>37</v>
          </cell>
          <cell r="E250" t="str">
            <v>9 . 65</v>
          </cell>
          <cell r="F250" t="str">
            <v>Değişir</v>
          </cell>
          <cell r="AW250">
            <v>1</v>
          </cell>
          <cell r="BG250">
            <v>1</v>
          </cell>
          <cell r="BH250">
            <v>1</v>
          </cell>
          <cell r="BI250">
            <v>2</v>
          </cell>
          <cell r="BJ250">
            <v>1</v>
          </cell>
          <cell r="BK250">
            <v>2</v>
          </cell>
          <cell r="BL250" t="str">
            <v>GZLFOYU.xls</v>
          </cell>
        </row>
        <row r="251">
          <cell r="A251" t="str">
            <v>ME 3362</v>
          </cell>
          <cell r="B251" t="str">
            <v>GAZALTI KAYNAK MAKİNASI</v>
          </cell>
          <cell r="C251" t="str">
            <v>1 YIL</v>
          </cell>
          <cell r="D251">
            <v>37</v>
          </cell>
          <cell r="E251" t="str">
            <v>9 . 66</v>
          </cell>
          <cell r="F251" t="str">
            <v>Değişir</v>
          </cell>
          <cell r="AX251">
            <v>1</v>
          </cell>
          <cell r="BG251">
            <v>1</v>
          </cell>
          <cell r="BH251">
            <v>1</v>
          </cell>
          <cell r="BI251">
            <v>2</v>
          </cell>
          <cell r="BJ251">
            <v>1</v>
          </cell>
          <cell r="BK251">
            <v>2</v>
          </cell>
          <cell r="BL251" t="str">
            <v>GZLFOYU.xls</v>
          </cell>
        </row>
        <row r="252">
          <cell r="A252" t="str">
            <v>ME 3364</v>
          </cell>
          <cell r="B252" t="str">
            <v>PRP COŞKUNÖZ</v>
          </cell>
          <cell r="C252" t="str">
            <v>1 YIL</v>
          </cell>
          <cell r="D252">
            <v>38</v>
          </cell>
          <cell r="E252" t="str">
            <v>5 . 19</v>
          </cell>
          <cell r="F252" t="str">
            <v>PRP.01</v>
          </cell>
          <cell r="X252">
            <v>1</v>
          </cell>
          <cell r="BG252">
            <v>2</v>
          </cell>
          <cell r="BH252">
            <v>1</v>
          </cell>
          <cell r="BI252">
            <v>2</v>
          </cell>
          <cell r="BJ252">
            <v>1</v>
          </cell>
          <cell r="BK252">
            <v>4</v>
          </cell>
          <cell r="BL252" t="str">
            <v>ME 3364.xls</v>
          </cell>
        </row>
        <row r="253">
          <cell r="A253" t="str">
            <v>ME 3365</v>
          </cell>
          <cell r="B253" t="str">
            <v>PRP COŞKUNÖZ</v>
          </cell>
          <cell r="C253" t="str">
            <v>1 YIL</v>
          </cell>
          <cell r="D253">
            <v>38</v>
          </cell>
          <cell r="E253" t="str">
            <v>5 . 20</v>
          </cell>
          <cell r="F253" t="str">
            <v>PRP.02</v>
          </cell>
          <cell r="Z253">
            <v>1</v>
          </cell>
          <cell r="BG253">
            <v>2</v>
          </cell>
          <cell r="BH253">
            <v>1</v>
          </cell>
          <cell r="BI253">
            <v>2</v>
          </cell>
          <cell r="BJ253">
            <v>1</v>
          </cell>
          <cell r="BK253">
            <v>4</v>
          </cell>
          <cell r="BL253" t="str">
            <v>ME 3365.xls</v>
          </cell>
        </row>
        <row r="254">
          <cell r="A254" t="str">
            <v>ME 3367</v>
          </cell>
          <cell r="B254" t="str">
            <v>GAZALTI KAYNAK MAKİNASI</v>
          </cell>
          <cell r="C254" t="str">
            <v>1 YIL</v>
          </cell>
          <cell r="D254">
            <v>37</v>
          </cell>
          <cell r="E254" t="str">
            <v>9 . 67</v>
          </cell>
          <cell r="F254" t="str">
            <v>Değişir</v>
          </cell>
          <cell r="AY254">
            <v>1</v>
          </cell>
          <cell r="BG254">
            <v>1</v>
          </cell>
          <cell r="BH254">
            <v>1</v>
          </cell>
          <cell r="BI254">
            <v>2</v>
          </cell>
          <cell r="BJ254">
            <v>1</v>
          </cell>
          <cell r="BK254">
            <v>2</v>
          </cell>
          <cell r="BL254" t="str">
            <v>GZLFOYU.xls</v>
          </cell>
        </row>
        <row r="255">
          <cell r="A255" t="str">
            <v>ME 3370</v>
          </cell>
          <cell r="B255" t="str">
            <v>L65 ABB ROBOT-12 KASAYANI ASTARI</v>
          </cell>
          <cell r="C255" t="str">
            <v>1 YIL</v>
          </cell>
          <cell r="D255">
            <v>44</v>
          </cell>
          <cell r="E255" t="str">
            <v>44 . 4</v>
          </cell>
          <cell r="F255" t="str">
            <v>L65 KASAYANI</v>
          </cell>
          <cell r="AL255">
            <v>1</v>
          </cell>
          <cell r="BG255">
            <v>1</v>
          </cell>
          <cell r="BH255">
            <v>1</v>
          </cell>
          <cell r="BI255">
            <v>2</v>
          </cell>
          <cell r="BJ255">
            <v>1</v>
          </cell>
          <cell r="BK255">
            <v>2</v>
          </cell>
          <cell r="BL255" t="str">
            <v>RBT12Y.xls</v>
          </cell>
        </row>
        <row r="256">
          <cell r="A256" t="str">
            <v>ME 3370</v>
          </cell>
          <cell r="B256" t="str">
            <v>L65 ABB ROBOT-12 KASAYANI ASTARI</v>
          </cell>
          <cell r="C256" t="str">
            <v>3 AY</v>
          </cell>
          <cell r="D256">
            <v>44</v>
          </cell>
          <cell r="E256" t="str">
            <v>44 . 4</v>
          </cell>
          <cell r="F256" t="str">
            <v>L65 KASAYANI</v>
          </cell>
          <cell r="P256">
            <v>1</v>
          </cell>
          <cell r="AB256">
            <v>1</v>
          </cell>
          <cell r="AQ256">
            <v>1</v>
          </cell>
          <cell r="BD256">
            <v>1</v>
          </cell>
          <cell r="BG256">
            <v>2.5</v>
          </cell>
          <cell r="BH256">
            <v>1</v>
          </cell>
          <cell r="BI256">
            <v>2</v>
          </cell>
          <cell r="BJ256">
            <v>4</v>
          </cell>
          <cell r="BK256">
            <v>20</v>
          </cell>
          <cell r="BL256" t="str">
            <v>RBT12A.xls</v>
          </cell>
        </row>
        <row r="257">
          <cell r="A257" t="str">
            <v>ME 3371</v>
          </cell>
          <cell r="B257" t="str">
            <v>L65 ABB ROBOT 12 MEK.PENSESİ (1)</v>
          </cell>
          <cell r="C257" t="str">
            <v>1 AY</v>
          </cell>
          <cell r="D257">
            <v>44</v>
          </cell>
          <cell r="E257" t="str">
            <v>44 . 4</v>
          </cell>
          <cell r="F257" t="str">
            <v>L65 KASAYANI</v>
          </cell>
          <cell r="J257">
            <v>1</v>
          </cell>
          <cell r="O257">
            <v>1</v>
          </cell>
          <cell r="S257">
            <v>1</v>
          </cell>
          <cell r="W257">
            <v>1</v>
          </cell>
          <cell r="AA257">
            <v>1</v>
          </cell>
          <cell r="AE257">
            <v>1</v>
          </cell>
          <cell r="AI257">
            <v>1</v>
          </cell>
          <cell r="AP257">
            <v>1</v>
          </cell>
          <cell r="AT257">
            <v>1</v>
          </cell>
          <cell r="AX257">
            <v>1</v>
          </cell>
          <cell r="BC257">
            <v>1</v>
          </cell>
          <cell r="BG257">
            <v>1</v>
          </cell>
          <cell r="BH257">
            <v>1</v>
          </cell>
          <cell r="BI257">
            <v>2</v>
          </cell>
          <cell r="BJ257">
            <v>11</v>
          </cell>
          <cell r="BK257">
            <v>22</v>
          </cell>
          <cell r="BL257" t="str">
            <v>MPE1R12A.xls</v>
          </cell>
        </row>
        <row r="258">
          <cell r="A258" t="str">
            <v>ME 3372</v>
          </cell>
          <cell r="B258" t="str">
            <v>L65 ABB ROBOT 12 MEK.PENSESİ (2)</v>
          </cell>
          <cell r="C258" t="str">
            <v>1 AY</v>
          </cell>
          <cell r="D258">
            <v>44</v>
          </cell>
          <cell r="E258" t="str">
            <v>44 . 4</v>
          </cell>
          <cell r="F258" t="str">
            <v>L65 KASAYANI</v>
          </cell>
          <cell r="J258">
            <v>1</v>
          </cell>
          <cell r="O258">
            <v>1</v>
          </cell>
          <cell r="S258">
            <v>1</v>
          </cell>
          <cell r="W258">
            <v>1</v>
          </cell>
          <cell r="AA258">
            <v>1</v>
          </cell>
          <cell r="AE258">
            <v>1</v>
          </cell>
          <cell r="AI258">
            <v>1</v>
          </cell>
          <cell r="AP258">
            <v>1</v>
          </cell>
          <cell r="AT258">
            <v>1</v>
          </cell>
          <cell r="AX258">
            <v>1</v>
          </cell>
          <cell r="BC258">
            <v>1</v>
          </cell>
          <cell r="BG258">
            <v>1</v>
          </cell>
          <cell r="BH258">
            <v>1</v>
          </cell>
          <cell r="BI258">
            <v>2</v>
          </cell>
          <cell r="BJ258">
            <v>11</v>
          </cell>
          <cell r="BK258">
            <v>22</v>
          </cell>
          <cell r="BL258" t="str">
            <v>MPE2R12A.xls</v>
          </cell>
        </row>
        <row r="259">
          <cell r="A259" t="str">
            <v>ME 3373</v>
          </cell>
          <cell r="B259" t="str">
            <v>L65 ABB ROBOT-13 ÖN TABAN</v>
          </cell>
          <cell r="C259" t="str">
            <v>1 YIL</v>
          </cell>
          <cell r="D259">
            <v>44</v>
          </cell>
          <cell r="E259" t="str">
            <v>44 . 5</v>
          </cell>
          <cell r="F259" t="str">
            <v>L65 ÖN TABAN</v>
          </cell>
          <cell r="AL259">
            <v>1</v>
          </cell>
          <cell r="BG259">
            <v>1</v>
          </cell>
          <cell r="BH259">
            <v>1</v>
          </cell>
          <cell r="BI259">
            <v>2</v>
          </cell>
          <cell r="BJ259">
            <v>1</v>
          </cell>
          <cell r="BK259">
            <v>2</v>
          </cell>
          <cell r="BL259" t="str">
            <v>RBT13Y.xls</v>
          </cell>
        </row>
        <row r="260">
          <cell r="A260" t="str">
            <v>ME 3373</v>
          </cell>
          <cell r="B260" t="str">
            <v>L65 ABB ROBOT-13 ÖN TABAN</v>
          </cell>
          <cell r="C260" t="str">
            <v>3 AY</v>
          </cell>
          <cell r="D260">
            <v>44</v>
          </cell>
          <cell r="E260" t="str">
            <v>44 . 5</v>
          </cell>
          <cell r="F260" t="str">
            <v>L65 ÖN TABAN</v>
          </cell>
          <cell r="P260">
            <v>1</v>
          </cell>
          <cell r="AB260">
            <v>1</v>
          </cell>
          <cell r="AQ260">
            <v>1</v>
          </cell>
          <cell r="BD260">
            <v>1</v>
          </cell>
          <cell r="BG260">
            <v>2.5</v>
          </cell>
          <cell r="BH260">
            <v>1</v>
          </cell>
          <cell r="BI260">
            <v>2</v>
          </cell>
          <cell r="BJ260">
            <v>4</v>
          </cell>
          <cell r="BK260">
            <v>20</v>
          </cell>
          <cell r="BL260" t="str">
            <v>RBT13A.xls</v>
          </cell>
        </row>
        <row r="261">
          <cell r="A261" t="str">
            <v>ME 3374</v>
          </cell>
          <cell r="B261" t="str">
            <v xml:space="preserve">L65 ABB ROBOT 13 MEK.PENSESİ </v>
          </cell>
          <cell r="C261" t="str">
            <v>1 AY</v>
          </cell>
          <cell r="D261">
            <v>44</v>
          </cell>
          <cell r="E261" t="str">
            <v>44 . 5</v>
          </cell>
          <cell r="F261" t="str">
            <v>L65 ÖN TABAN</v>
          </cell>
          <cell r="J261">
            <v>1</v>
          </cell>
          <cell r="O261">
            <v>1</v>
          </cell>
          <cell r="S261">
            <v>1</v>
          </cell>
          <cell r="W261">
            <v>1</v>
          </cell>
          <cell r="AA261">
            <v>1</v>
          </cell>
          <cell r="AE261">
            <v>1</v>
          </cell>
          <cell r="AI261">
            <v>1</v>
          </cell>
          <cell r="AP261">
            <v>1</v>
          </cell>
          <cell r="AT261">
            <v>1</v>
          </cell>
          <cell r="AX261">
            <v>1</v>
          </cell>
          <cell r="BC261">
            <v>1</v>
          </cell>
          <cell r="BG261">
            <v>1</v>
          </cell>
          <cell r="BH261">
            <v>1</v>
          </cell>
          <cell r="BI261">
            <v>2</v>
          </cell>
          <cell r="BJ261">
            <v>11</v>
          </cell>
          <cell r="BK261">
            <v>22</v>
          </cell>
          <cell r="BL261" t="str">
            <v>MPER13A.xls</v>
          </cell>
        </row>
        <row r="262">
          <cell r="A262" t="str">
            <v>ME 3375</v>
          </cell>
          <cell r="B262" t="str">
            <v>PERÇİN KAYNAK MAKİNASI</v>
          </cell>
          <cell r="C262" t="str">
            <v>1 AY</v>
          </cell>
          <cell r="D262">
            <v>40</v>
          </cell>
          <cell r="E262" t="str">
            <v>10 . 22</v>
          </cell>
          <cell r="F262" t="str">
            <v>F8 . 10</v>
          </cell>
          <cell r="J262">
            <v>1</v>
          </cell>
          <cell r="O262">
            <v>1</v>
          </cell>
          <cell r="S262">
            <v>1</v>
          </cell>
          <cell r="W262">
            <v>1</v>
          </cell>
          <cell r="AA262">
            <v>1</v>
          </cell>
          <cell r="AE262">
            <v>1</v>
          </cell>
          <cell r="AI262">
            <v>1</v>
          </cell>
          <cell r="AP262">
            <v>1</v>
          </cell>
          <cell r="AT262">
            <v>1</v>
          </cell>
          <cell r="AX262">
            <v>1</v>
          </cell>
          <cell r="BC262">
            <v>1</v>
          </cell>
          <cell r="BG262">
            <v>1</v>
          </cell>
          <cell r="BH262">
            <v>1</v>
          </cell>
          <cell r="BI262">
            <v>2</v>
          </cell>
          <cell r="BJ262">
            <v>11</v>
          </cell>
          <cell r="BK262">
            <v>22</v>
          </cell>
          <cell r="BL262" t="str">
            <v>PRCFOYUA.xls</v>
          </cell>
        </row>
        <row r="263">
          <cell r="A263" t="str">
            <v>ME 3375</v>
          </cell>
          <cell r="B263" t="str">
            <v>PERÇİN KAYNAK MAKİNASI</v>
          </cell>
          <cell r="C263" t="str">
            <v>1 YIL</v>
          </cell>
          <cell r="D263">
            <v>40</v>
          </cell>
          <cell r="E263" t="str">
            <v>10 . 22</v>
          </cell>
          <cell r="F263" t="str">
            <v>F8 . 10</v>
          </cell>
          <cell r="BD263">
            <v>1</v>
          </cell>
          <cell r="BG263">
            <v>2</v>
          </cell>
          <cell r="BH263">
            <v>1</v>
          </cell>
          <cell r="BI263">
            <v>2</v>
          </cell>
          <cell r="BJ263">
            <v>1</v>
          </cell>
          <cell r="BK263">
            <v>4</v>
          </cell>
          <cell r="BL263" t="str">
            <v>PRCFOYUY.xls</v>
          </cell>
        </row>
        <row r="264">
          <cell r="A264" t="str">
            <v>ME 3376</v>
          </cell>
          <cell r="B264" t="str">
            <v>PERÇİN KAYNAK MAKİNASI</v>
          </cell>
          <cell r="C264" t="str">
            <v>1 AY</v>
          </cell>
          <cell r="D264">
            <v>40</v>
          </cell>
          <cell r="E264" t="str">
            <v>10 . 23</v>
          </cell>
          <cell r="F264" t="str">
            <v>F5 . 53</v>
          </cell>
          <cell r="J264">
            <v>1</v>
          </cell>
          <cell r="O264">
            <v>1</v>
          </cell>
          <cell r="S264">
            <v>1</v>
          </cell>
          <cell r="W264">
            <v>1</v>
          </cell>
          <cell r="AA264">
            <v>1</v>
          </cell>
          <cell r="AE264">
            <v>1</v>
          </cell>
          <cell r="AI264">
            <v>1</v>
          </cell>
          <cell r="AP264">
            <v>1</v>
          </cell>
          <cell r="AT264">
            <v>1</v>
          </cell>
          <cell r="AX264">
            <v>1</v>
          </cell>
          <cell r="BC264">
            <v>1</v>
          </cell>
          <cell r="BG264">
            <v>1</v>
          </cell>
          <cell r="BH264">
            <v>1</v>
          </cell>
          <cell r="BI264">
            <v>2</v>
          </cell>
          <cell r="BJ264">
            <v>11</v>
          </cell>
          <cell r="BK264">
            <v>22</v>
          </cell>
          <cell r="BL264" t="str">
            <v>PRCFOYUA.xls</v>
          </cell>
        </row>
        <row r="265">
          <cell r="A265" t="str">
            <v>ME 3376</v>
          </cell>
          <cell r="B265" t="str">
            <v>PERÇİN KAYNAK MAKİNASI</v>
          </cell>
          <cell r="C265" t="str">
            <v>1 YIL</v>
          </cell>
          <cell r="D265">
            <v>40</v>
          </cell>
          <cell r="E265" t="str">
            <v>10 . 23</v>
          </cell>
          <cell r="F265" t="str">
            <v>F5 . 53</v>
          </cell>
          <cell r="AX265">
            <v>1</v>
          </cell>
          <cell r="BG265">
            <v>2</v>
          </cell>
          <cell r="BH265">
            <v>1</v>
          </cell>
          <cell r="BI265">
            <v>2</v>
          </cell>
          <cell r="BJ265">
            <v>1</v>
          </cell>
          <cell r="BK265">
            <v>4</v>
          </cell>
          <cell r="BL265" t="str">
            <v>PRCFOYUY.xls</v>
          </cell>
        </row>
        <row r="266">
          <cell r="A266" t="str">
            <v>ME 3377</v>
          </cell>
          <cell r="B266" t="str">
            <v>PERÇİN KAYNAK MAKİNASI</v>
          </cell>
          <cell r="C266" t="str">
            <v>1 AY</v>
          </cell>
          <cell r="D266">
            <v>40</v>
          </cell>
          <cell r="E266" t="str">
            <v>10 . 24</v>
          </cell>
          <cell r="F266" t="str">
            <v>F5 . 54</v>
          </cell>
          <cell r="J266">
            <v>1</v>
          </cell>
          <cell r="O266">
            <v>1</v>
          </cell>
          <cell r="S266">
            <v>1</v>
          </cell>
          <cell r="W266">
            <v>1</v>
          </cell>
          <cell r="AA266">
            <v>1</v>
          </cell>
          <cell r="AE266">
            <v>1</v>
          </cell>
          <cell r="AI266">
            <v>1</v>
          </cell>
          <cell r="AP266">
            <v>1</v>
          </cell>
          <cell r="AT266">
            <v>1</v>
          </cell>
          <cell r="AX266">
            <v>1</v>
          </cell>
          <cell r="BC266">
            <v>1</v>
          </cell>
          <cell r="BG266">
            <v>1</v>
          </cell>
          <cell r="BH266">
            <v>1</v>
          </cell>
          <cell r="BI266">
            <v>2</v>
          </cell>
          <cell r="BJ266">
            <v>11</v>
          </cell>
          <cell r="BK266">
            <v>22</v>
          </cell>
          <cell r="BL266" t="str">
            <v>PRCFOYUA.xls</v>
          </cell>
        </row>
        <row r="267">
          <cell r="A267" t="str">
            <v>ME 3377</v>
          </cell>
          <cell r="B267" t="str">
            <v>PERÇİN KAYNAK MAKİNASI</v>
          </cell>
          <cell r="C267" t="str">
            <v>1 YIL</v>
          </cell>
          <cell r="D267">
            <v>40</v>
          </cell>
          <cell r="E267" t="str">
            <v>10 . 24</v>
          </cell>
          <cell r="F267" t="str">
            <v>F5 . 54</v>
          </cell>
          <cell r="BC267">
            <v>1</v>
          </cell>
          <cell r="BG267">
            <v>2</v>
          </cell>
          <cell r="BH267">
            <v>1</v>
          </cell>
          <cell r="BI267">
            <v>2</v>
          </cell>
          <cell r="BJ267">
            <v>1</v>
          </cell>
          <cell r="BK267">
            <v>4</v>
          </cell>
          <cell r="BL267" t="str">
            <v>PRCFOYUY.xls</v>
          </cell>
        </row>
        <row r="268">
          <cell r="A268" t="str">
            <v>ME 3378</v>
          </cell>
          <cell r="B268" t="str">
            <v>L65 NUMARATÖR-1</v>
          </cell>
          <cell r="C268" t="str">
            <v>6 AY</v>
          </cell>
          <cell r="D268">
            <v>55</v>
          </cell>
          <cell r="E268" t="str">
            <v>35 . 3</v>
          </cell>
          <cell r="F268" t="str">
            <v>KAP.BANDI</v>
          </cell>
          <cell r="R268">
            <v>1</v>
          </cell>
          <cell r="AS268">
            <v>1</v>
          </cell>
          <cell r="BG268">
            <v>2</v>
          </cell>
          <cell r="BH268">
            <v>1</v>
          </cell>
          <cell r="BI268">
            <v>2</v>
          </cell>
          <cell r="BJ268">
            <v>2</v>
          </cell>
          <cell r="BK268">
            <v>8</v>
          </cell>
          <cell r="BL268" t="str">
            <v>65NMR6A.xls</v>
          </cell>
        </row>
        <row r="269">
          <cell r="A269" t="str">
            <v>ME 3379</v>
          </cell>
          <cell r="B269" t="str">
            <v>L65 NUMARATÖR-2</v>
          </cell>
          <cell r="C269" t="str">
            <v>6 AY</v>
          </cell>
          <cell r="D269">
            <v>55</v>
          </cell>
          <cell r="E269" t="str">
            <v>35 . 4</v>
          </cell>
          <cell r="F269" t="str">
            <v>KAP.BANDI</v>
          </cell>
          <cell r="R269">
            <v>1</v>
          </cell>
          <cell r="AS269">
            <v>1</v>
          </cell>
          <cell r="BG269">
            <v>2</v>
          </cell>
          <cell r="BH269">
            <v>1</v>
          </cell>
          <cell r="BI269">
            <v>2</v>
          </cell>
          <cell r="BJ269">
            <v>2</v>
          </cell>
          <cell r="BK269">
            <v>8</v>
          </cell>
          <cell r="BL269" t="str">
            <v>65NMR6A.xls</v>
          </cell>
        </row>
        <row r="270">
          <cell r="A270" t="str">
            <v>ME 3380</v>
          </cell>
          <cell r="B270" t="str">
            <v>GAZALTI KAYNAK MAKİNASI</v>
          </cell>
          <cell r="C270" t="str">
            <v>1 YIL</v>
          </cell>
          <cell r="D270">
            <v>37</v>
          </cell>
          <cell r="E270" t="str">
            <v>9 . 68</v>
          </cell>
          <cell r="F270" t="str">
            <v>Değişir</v>
          </cell>
          <cell r="AZ270">
            <v>1</v>
          </cell>
          <cell r="BG270">
            <v>1</v>
          </cell>
          <cell r="BH270">
            <v>1</v>
          </cell>
          <cell r="BI270">
            <v>2</v>
          </cell>
          <cell r="BJ270">
            <v>1</v>
          </cell>
          <cell r="BK270">
            <v>2</v>
          </cell>
          <cell r="BL270" t="str">
            <v>GZLFOYU.xls</v>
          </cell>
        </row>
        <row r="271">
          <cell r="A271" t="str">
            <v>ME 3381</v>
          </cell>
          <cell r="B271" t="str">
            <v>GAZALTI KAYNAK MAKİNASI</v>
          </cell>
          <cell r="C271" t="str">
            <v>1 YIL</v>
          </cell>
          <cell r="D271">
            <v>37</v>
          </cell>
          <cell r="E271" t="str">
            <v>9 . 69</v>
          </cell>
          <cell r="F271" t="str">
            <v>Değişir</v>
          </cell>
          <cell r="AZ271">
            <v>1</v>
          </cell>
          <cell r="BG271">
            <v>1</v>
          </cell>
          <cell r="BH271">
            <v>1</v>
          </cell>
          <cell r="BI271">
            <v>2</v>
          </cell>
          <cell r="BJ271">
            <v>1</v>
          </cell>
          <cell r="BK271">
            <v>2</v>
          </cell>
          <cell r="BL271" t="str">
            <v>GZLFOYU.xls</v>
          </cell>
        </row>
        <row r="272">
          <cell r="A272" t="str">
            <v>ME 3382</v>
          </cell>
          <cell r="B272" t="str">
            <v>PRP COŞKUNÖZ</v>
          </cell>
          <cell r="C272" t="str">
            <v>1 YIL</v>
          </cell>
          <cell r="D272">
            <v>38</v>
          </cell>
          <cell r="E272" t="str">
            <v>5 . 22</v>
          </cell>
          <cell r="F272" t="str">
            <v>F4 . 29</v>
          </cell>
          <cell r="AH272">
            <v>1</v>
          </cell>
          <cell r="BG272">
            <v>2</v>
          </cell>
          <cell r="BH272">
            <v>1</v>
          </cell>
          <cell r="BI272">
            <v>2</v>
          </cell>
          <cell r="BJ272">
            <v>1</v>
          </cell>
          <cell r="BK272">
            <v>4</v>
          </cell>
          <cell r="BL272" t="str">
            <v>ME 3382.xls</v>
          </cell>
        </row>
        <row r="273">
          <cell r="A273" t="str">
            <v>ME 3383</v>
          </cell>
          <cell r="B273" t="str">
            <v>MASTİK POMPASI  (KREMLIN)</v>
          </cell>
          <cell r="C273" t="str">
            <v>1 YIL</v>
          </cell>
          <cell r="D273">
            <v>10</v>
          </cell>
          <cell r="E273" t="str">
            <v>20 . 22</v>
          </cell>
          <cell r="F273" t="str">
            <v>F3 . 30</v>
          </cell>
          <cell r="Y273">
            <v>1</v>
          </cell>
          <cell r="BG273">
            <v>2.5</v>
          </cell>
          <cell r="BH273">
            <v>2</v>
          </cell>
          <cell r="BI273">
            <v>2</v>
          </cell>
          <cell r="BJ273">
            <v>1</v>
          </cell>
          <cell r="BK273">
            <v>10</v>
          </cell>
          <cell r="BL273" t="str">
            <v>MASFOYY3.xls</v>
          </cell>
        </row>
        <row r="274">
          <cell r="A274" t="str">
            <v>ME 3384</v>
          </cell>
          <cell r="B274" t="str">
            <v>MASTİK POMPASI  (KREMLIN)</v>
          </cell>
          <cell r="C274" t="str">
            <v>1 YIL</v>
          </cell>
          <cell r="D274">
            <v>10</v>
          </cell>
          <cell r="E274" t="str">
            <v>20 . 23</v>
          </cell>
          <cell r="F274" t="str">
            <v>F4 . 31</v>
          </cell>
          <cell r="Z274">
            <v>1</v>
          </cell>
          <cell r="BG274">
            <v>4</v>
          </cell>
          <cell r="BH274">
            <v>1</v>
          </cell>
          <cell r="BI274">
            <v>2</v>
          </cell>
          <cell r="BJ274">
            <v>1</v>
          </cell>
          <cell r="BK274">
            <v>8</v>
          </cell>
          <cell r="BL274" t="str">
            <v>MASFOYY.xls</v>
          </cell>
        </row>
        <row r="275">
          <cell r="A275" t="str">
            <v>ME 3385</v>
          </cell>
          <cell r="B275" t="str">
            <v>MASTİK POMPASI  (KREMLIN)</v>
          </cell>
          <cell r="C275" t="str">
            <v>1 YIL</v>
          </cell>
          <cell r="D275">
            <v>10</v>
          </cell>
          <cell r="E275" t="str">
            <v>20 . 24</v>
          </cell>
          <cell r="F275" t="str">
            <v>F2 . 30</v>
          </cell>
          <cell r="AH275">
            <v>1</v>
          </cell>
          <cell r="BG275">
            <v>4</v>
          </cell>
          <cell r="BH275">
            <v>1</v>
          </cell>
          <cell r="BI275">
            <v>2</v>
          </cell>
          <cell r="BJ275">
            <v>1</v>
          </cell>
          <cell r="BK275">
            <v>8</v>
          </cell>
          <cell r="BL275" t="str">
            <v>MASFOYY.xls</v>
          </cell>
        </row>
        <row r="276">
          <cell r="A276" t="str">
            <v>ME 3386</v>
          </cell>
          <cell r="B276" t="str">
            <v>MASTİK POMPASI  (KREMLIN)</v>
          </cell>
          <cell r="C276" t="str">
            <v>1 YIL</v>
          </cell>
          <cell r="D276">
            <v>10</v>
          </cell>
          <cell r="E276" t="str">
            <v>20 . 25</v>
          </cell>
          <cell r="F276" t="str">
            <v>F4 . 32</v>
          </cell>
          <cell r="AS276">
            <v>1</v>
          </cell>
          <cell r="BG276">
            <v>4</v>
          </cell>
          <cell r="BH276">
            <v>1</v>
          </cell>
          <cell r="BI276">
            <v>2</v>
          </cell>
          <cell r="BJ276">
            <v>1</v>
          </cell>
          <cell r="BK276">
            <v>8</v>
          </cell>
          <cell r="BL276" t="str">
            <v>MASFOYY.xls</v>
          </cell>
        </row>
        <row r="277">
          <cell r="A277" t="str">
            <v>ME 3395</v>
          </cell>
          <cell r="B277" t="str">
            <v>PERÇİN KAYNAK MAKİNASI</v>
          </cell>
          <cell r="C277" t="str">
            <v>1 AY</v>
          </cell>
          <cell r="D277">
            <v>40</v>
          </cell>
          <cell r="E277" t="str">
            <v>10 . 25</v>
          </cell>
          <cell r="F277" t="str">
            <v>F4 . 28</v>
          </cell>
          <cell r="J277">
            <v>1</v>
          </cell>
          <cell r="O277">
            <v>1</v>
          </cell>
          <cell r="S277">
            <v>1</v>
          </cell>
          <cell r="W277">
            <v>1</v>
          </cell>
          <cell r="AA277">
            <v>1</v>
          </cell>
          <cell r="AE277">
            <v>1</v>
          </cell>
          <cell r="AI277">
            <v>1</v>
          </cell>
          <cell r="AP277">
            <v>1</v>
          </cell>
          <cell r="AT277">
            <v>1</v>
          </cell>
          <cell r="AX277">
            <v>1</v>
          </cell>
          <cell r="BC277">
            <v>1</v>
          </cell>
          <cell r="BG277">
            <v>1</v>
          </cell>
          <cell r="BH277">
            <v>1</v>
          </cell>
          <cell r="BI277">
            <v>2</v>
          </cell>
          <cell r="BJ277">
            <v>11</v>
          </cell>
          <cell r="BK277">
            <v>22</v>
          </cell>
          <cell r="BL277" t="str">
            <v>PRCFOYUA.xls</v>
          </cell>
        </row>
        <row r="278">
          <cell r="A278" t="str">
            <v>ME 3395</v>
          </cell>
          <cell r="B278" t="str">
            <v>PERÇİN KAYNAK MAKİNASI</v>
          </cell>
          <cell r="C278" t="str">
            <v>1 YIL</v>
          </cell>
          <cell r="D278">
            <v>40</v>
          </cell>
          <cell r="E278" t="str">
            <v>10 . 25</v>
          </cell>
          <cell r="F278" t="str">
            <v>F4 . 28</v>
          </cell>
          <cell r="AX278">
            <v>1</v>
          </cell>
          <cell r="BG278">
            <v>2</v>
          </cell>
          <cell r="BH278">
            <v>1</v>
          </cell>
          <cell r="BI278">
            <v>2</v>
          </cell>
          <cell r="BJ278">
            <v>1</v>
          </cell>
          <cell r="BK278">
            <v>4</v>
          </cell>
          <cell r="BL278" t="str">
            <v>PRCFOYUY.xls</v>
          </cell>
        </row>
        <row r="279">
          <cell r="A279" t="str">
            <v>ME 3421</v>
          </cell>
          <cell r="B279" t="str">
            <v>COŞK / DENGENSHA</v>
          </cell>
          <cell r="C279" t="str">
            <v>3 AY</v>
          </cell>
          <cell r="D279">
            <v>1</v>
          </cell>
          <cell r="E279" t="str">
            <v xml:space="preserve"> 1. 175</v>
          </cell>
          <cell r="F279" t="str">
            <v>F2 . 31</v>
          </cell>
          <cell r="S279">
            <v>1</v>
          </cell>
          <cell r="AE279">
            <v>1</v>
          </cell>
          <cell r="AT279">
            <v>1</v>
          </cell>
          <cell r="BG279">
            <v>1</v>
          </cell>
          <cell r="BH279">
            <v>8</v>
          </cell>
          <cell r="BI279">
            <v>2</v>
          </cell>
          <cell r="BJ279">
            <v>3</v>
          </cell>
          <cell r="BK279">
            <v>48</v>
          </cell>
          <cell r="BL279" t="str">
            <v>ME 3421.xls</v>
          </cell>
        </row>
        <row r="280">
          <cell r="A280" t="str">
            <v>ME 3423</v>
          </cell>
          <cell r="B280" t="str">
            <v>COŞK / DENGENSHA</v>
          </cell>
          <cell r="C280" t="str">
            <v>1 YIL</v>
          </cell>
          <cell r="D280">
            <v>1</v>
          </cell>
          <cell r="E280" t="str">
            <v xml:space="preserve"> 1. 180</v>
          </cell>
          <cell r="F280" t="str">
            <v>F5 . 62</v>
          </cell>
          <cell r="BD280">
            <v>1</v>
          </cell>
          <cell r="BG280">
            <v>2</v>
          </cell>
          <cell r="BH280">
            <v>1</v>
          </cell>
          <cell r="BI280">
            <v>2</v>
          </cell>
          <cell r="BJ280">
            <v>1</v>
          </cell>
          <cell r="BK280">
            <v>4</v>
          </cell>
          <cell r="BL280" t="str">
            <v>ME 3423.xls</v>
          </cell>
        </row>
        <row r="281">
          <cell r="A281" t="str">
            <v>ME 3429</v>
          </cell>
          <cell r="B281" t="str">
            <v>KAYNAK SUYU SOĞUTMA TESİSİ KOMP.-1</v>
          </cell>
          <cell r="C281" t="str">
            <v>1 YIL</v>
          </cell>
          <cell r="D281">
            <v>56</v>
          </cell>
          <cell r="E281" t="str">
            <v>63 . 3</v>
          </cell>
          <cell r="F281" t="str">
            <v>KAP.1</v>
          </cell>
          <cell r="K281">
            <v>1</v>
          </cell>
          <cell r="BG281">
            <v>3.5</v>
          </cell>
          <cell r="BH281">
            <v>1</v>
          </cell>
          <cell r="BI281">
            <v>2</v>
          </cell>
          <cell r="BJ281">
            <v>1</v>
          </cell>
          <cell r="BK281">
            <v>7</v>
          </cell>
          <cell r="BL281" t="str">
            <v>KOMYFOYU.xls</v>
          </cell>
        </row>
        <row r="282">
          <cell r="A282" t="str">
            <v>ME 3429</v>
          </cell>
          <cell r="B282" t="str">
            <v>KAYNAK SUYU SOĞUTMA TESİSİ KOMP.-1</v>
          </cell>
          <cell r="C282" t="str">
            <v>HAFTA</v>
          </cell>
          <cell r="D282">
            <v>56</v>
          </cell>
          <cell r="E282" t="str">
            <v>63 . 3</v>
          </cell>
          <cell r="F282" t="str">
            <v>KAP.1</v>
          </cell>
          <cell r="H282">
            <v>1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1</v>
          </cell>
          <cell r="V282">
            <v>1</v>
          </cell>
          <cell r="W282">
            <v>1</v>
          </cell>
          <cell r="X282">
            <v>1</v>
          </cell>
          <cell r="Y282">
            <v>1</v>
          </cell>
          <cell r="Z282">
            <v>1</v>
          </cell>
          <cell r="AA282">
            <v>1</v>
          </cell>
          <cell r="AB282">
            <v>1</v>
          </cell>
          <cell r="AC282">
            <v>1</v>
          </cell>
          <cell r="AD282">
            <v>1</v>
          </cell>
          <cell r="AE282">
            <v>1</v>
          </cell>
          <cell r="AF282">
            <v>1</v>
          </cell>
          <cell r="AG282">
            <v>1</v>
          </cell>
          <cell r="AH282">
            <v>1</v>
          </cell>
          <cell r="AI282">
            <v>1</v>
          </cell>
          <cell r="AJ282">
            <v>1</v>
          </cell>
          <cell r="AK282">
            <v>1</v>
          </cell>
          <cell r="AO282">
            <v>1</v>
          </cell>
          <cell r="AP282">
            <v>1</v>
          </cell>
          <cell r="AQ282">
            <v>1</v>
          </cell>
          <cell r="AR282">
            <v>1</v>
          </cell>
          <cell r="AS282">
            <v>1</v>
          </cell>
          <cell r="AT282">
            <v>1</v>
          </cell>
          <cell r="AU282">
            <v>1</v>
          </cell>
          <cell r="AV282">
            <v>1</v>
          </cell>
          <cell r="AW282">
            <v>1</v>
          </cell>
          <cell r="AX282">
            <v>1</v>
          </cell>
          <cell r="AY282">
            <v>1</v>
          </cell>
          <cell r="AZ282">
            <v>1</v>
          </cell>
          <cell r="BA282">
            <v>1</v>
          </cell>
          <cell r="BC282">
            <v>1</v>
          </cell>
          <cell r="BD282">
            <v>1</v>
          </cell>
          <cell r="BE282">
            <v>1</v>
          </cell>
          <cell r="BF282">
            <v>1</v>
          </cell>
          <cell r="BG282">
            <v>0.5</v>
          </cell>
          <cell r="BH282">
            <v>1</v>
          </cell>
          <cell r="BI282">
            <v>2</v>
          </cell>
          <cell r="BJ282">
            <v>46</v>
          </cell>
          <cell r="BK282">
            <v>46</v>
          </cell>
          <cell r="BL282" t="str">
            <v>KOMHFOYU.xls</v>
          </cell>
        </row>
        <row r="283">
          <cell r="A283" t="str">
            <v>ME 3430</v>
          </cell>
          <cell r="B283" t="str">
            <v>KAYNAK SUYU SOĞUTMA TESİSİ KOMP.-2</v>
          </cell>
          <cell r="C283" t="str">
            <v>1 YIL</v>
          </cell>
          <cell r="D283">
            <v>56</v>
          </cell>
          <cell r="E283" t="str">
            <v>63 . 3</v>
          </cell>
          <cell r="F283" t="str">
            <v>KAP.1</v>
          </cell>
          <cell r="X283">
            <v>1</v>
          </cell>
          <cell r="BG283">
            <v>3.5</v>
          </cell>
          <cell r="BH283">
            <v>1</v>
          </cell>
          <cell r="BI283">
            <v>2</v>
          </cell>
          <cell r="BJ283">
            <v>1</v>
          </cell>
          <cell r="BK283">
            <v>7</v>
          </cell>
          <cell r="BL283" t="str">
            <v>KOMYFOYU.xls</v>
          </cell>
        </row>
        <row r="284">
          <cell r="A284" t="str">
            <v>ME 3430</v>
          </cell>
          <cell r="B284" t="str">
            <v>KAYNAK SUYU SOĞUTMA TESİSİ KOMP.-2</v>
          </cell>
          <cell r="C284" t="str">
            <v>HAFTA</v>
          </cell>
          <cell r="D284">
            <v>56</v>
          </cell>
          <cell r="E284" t="str">
            <v>63 . 3</v>
          </cell>
          <cell r="F284" t="str">
            <v>KAP.1</v>
          </cell>
          <cell r="H284">
            <v>1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1</v>
          </cell>
          <cell r="V284">
            <v>1</v>
          </cell>
          <cell r="W284">
            <v>1</v>
          </cell>
          <cell r="X284">
            <v>1</v>
          </cell>
          <cell r="Y284">
            <v>1</v>
          </cell>
          <cell r="Z284">
            <v>1</v>
          </cell>
          <cell r="AA284">
            <v>1</v>
          </cell>
          <cell r="AB284">
            <v>1</v>
          </cell>
          <cell r="AC284">
            <v>1</v>
          </cell>
          <cell r="AD284">
            <v>1</v>
          </cell>
          <cell r="AE284">
            <v>1</v>
          </cell>
          <cell r="AF284">
            <v>1</v>
          </cell>
          <cell r="AG284">
            <v>1</v>
          </cell>
          <cell r="AH284">
            <v>1</v>
          </cell>
          <cell r="AI284">
            <v>1</v>
          </cell>
          <cell r="AJ284">
            <v>1</v>
          </cell>
          <cell r="AK284">
            <v>1</v>
          </cell>
          <cell r="AO284">
            <v>1</v>
          </cell>
          <cell r="AP284">
            <v>1</v>
          </cell>
          <cell r="AQ284">
            <v>1</v>
          </cell>
          <cell r="AR284">
            <v>1</v>
          </cell>
          <cell r="AS284">
            <v>1</v>
          </cell>
          <cell r="AT284">
            <v>1</v>
          </cell>
          <cell r="AU284">
            <v>1</v>
          </cell>
          <cell r="AV284">
            <v>1</v>
          </cell>
          <cell r="AW284">
            <v>1</v>
          </cell>
          <cell r="AX284">
            <v>1</v>
          </cell>
          <cell r="AY284">
            <v>1</v>
          </cell>
          <cell r="AZ284">
            <v>1</v>
          </cell>
          <cell r="BA284">
            <v>1</v>
          </cell>
          <cell r="BC284">
            <v>1</v>
          </cell>
          <cell r="BD284">
            <v>1</v>
          </cell>
          <cell r="BE284">
            <v>1</v>
          </cell>
          <cell r="BF284">
            <v>1</v>
          </cell>
          <cell r="BG284">
            <v>0.5</v>
          </cell>
          <cell r="BH284">
            <v>1</v>
          </cell>
          <cell r="BI284">
            <v>2</v>
          </cell>
          <cell r="BJ284">
            <v>46</v>
          </cell>
          <cell r="BK284">
            <v>46</v>
          </cell>
          <cell r="BL284" t="str">
            <v>KOMHFOYU.xls</v>
          </cell>
        </row>
        <row r="285">
          <cell r="A285" t="str">
            <v>ME 3431</v>
          </cell>
          <cell r="B285" t="str">
            <v>KAYNAK SUYU SOĞUTMA TESİSİ KOMP.-3</v>
          </cell>
          <cell r="C285" t="str">
            <v>1 YIL</v>
          </cell>
          <cell r="D285">
            <v>56</v>
          </cell>
          <cell r="E285" t="str">
            <v>63 . 2</v>
          </cell>
          <cell r="F285" t="str">
            <v>KAP.1</v>
          </cell>
          <cell r="AB285">
            <v>1</v>
          </cell>
          <cell r="BG285">
            <v>3.5</v>
          </cell>
          <cell r="BH285">
            <v>1</v>
          </cell>
          <cell r="BI285">
            <v>2</v>
          </cell>
          <cell r="BJ285">
            <v>1</v>
          </cell>
          <cell r="BK285">
            <v>7</v>
          </cell>
          <cell r="BL285" t="str">
            <v>KOMYFOYU.xls</v>
          </cell>
        </row>
        <row r="286">
          <cell r="A286" t="str">
            <v>ME 3431</v>
          </cell>
          <cell r="B286" t="str">
            <v>KAYNAK SUYU SOĞUTMA TESİSİ KOMP.-3</v>
          </cell>
          <cell r="C286" t="str">
            <v>HAFTA</v>
          </cell>
          <cell r="D286">
            <v>56</v>
          </cell>
          <cell r="E286" t="str">
            <v>63 . 2</v>
          </cell>
          <cell r="F286" t="str">
            <v>KAP.1</v>
          </cell>
          <cell r="H286">
            <v>1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1</v>
          </cell>
          <cell r="V286">
            <v>1</v>
          </cell>
          <cell r="W286">
            <v>1</v>
          </cell>
          <cell r="X286">
            <v>1</v>
          </cell>
          <cell r="Y286">
            <v>1</v>
          </cell>
          <cell r="Z286">
            <v>1</v>
          </cell>
          <cell r="AA286">
            <v>1</v>
          </cell>
          <cell r="AB286">
            <v>1</v>
          </cell>
          <cell r="AC286">
            <v>1</v>
          </cell>
          <cell r="AD286">
            <v>1</v>
          </cell>
          <cell r="AE286">
            <v>1</v>
          </cell>
          <cell r="AF286">
            <v>1</v>
          </cell>
          <cell r="AG286">
            <v>1</v>
          </cell>
          <cell r="AH286">
            <v>1</v>
          </cell>
          <cell r="AI286">
            <v>1</v>
          </cell>
          <cell r="AJ286">
            <v>1</v>
          </cell>
          <cell r="AK286">
            <v>1</v>
          </cell>
          <cell r="AO286">
            <v>1</v>
          </cell>
          <cell r="AP286">
            <v>1</v>
          </cell>
          <cell r="AQ286">
            <v>1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1</v>
          </cell>
          <cell r="AW286">
            <v>1</v>
          </cell>
          <cell r="AX286">
            <v>1</v>
          </cell>
          <cell r="AY286">
            <v>1</v>
          </cell>
          <cell r="AZ286">
            <v>1</v>
          </cell>
          <cell r="BA286">
            <v>1</v>
          </cell>
          <cell r="BC286">
            <v>1</v>
          </cell>
          <cell r="BD286">
            <v>1</v>
          </cell>
          <cell r="BE286">
            <v>1</v>
          </cell>
          <cell r="BF286">
            <v>1</v>
          </cell>
          <cell r="BG286">
            <v>0.5</v>
          </cell>
          <cell r="BH286">
            <v>1</v>
          </cell>
          <cell r="BI286">
            <v>2</v>
          </cell>
          <cell r="BJ286">
            <v>46</v>
          </cell>
          <cell r="BK286">
            <v>46</v>
          </cell>
          <cell r="BL286" t="str">
            <v>KOMHFOYU.xls</v>
          </cell>
        </row>
        <row r="287">
          <cell r="A287" t="str">
            <v>ME 3435</v>
          </cell>
          <cell r="B287" t="str">
            <v>KAYNAK SUYU SOĞUTMA TESİSİ KOMP.-7</v>
          </cell>
          <cell r="C287" t="str">
            <v>1 YIL</v>
          </cell>
          <cell r="D287">
            <v>56</v>
          </cell>
          <cell r="E287" t="str">
            <v>63 . 2</v>
          </cell>
          <cell r="F287" t="str">
            <v>KAP.1</v>
          </cell>
          <cell r="BD287">
            <v>1</v>
          </cell>
          <cell r="BG287">
            <v>3.5</v>
          </cell>
          <cell r="BH287">
            <v>1</v>
          </cell>
          <cell r="BI287">
            <v>2</v>
          </cell>
          <cell r="BJ287">
            <v>1</v>
          </cell>
          <cell r="BK287">
            <v>7</v>
          </cell>
          <cell r="BL287" t="str">
            <v>NOVYFOYU.xls</v>
          </cell>
        </row>
        <row r="288">
          <cell r="A288" t="str">
            <v>ME 3435</v>
          </cell>
          <cell r="B288" t="str">
            <v>KAYNAK SUYU SOĞUTMA TESİSİ KOMP.-7</v>
          </cell>
          <cell r="C288" t="str">
            <v>HAFTA</v>
          </cell>
          <cell r="D288">
            <v>56</v>
          </cell>
          <cell r="E288" t="str">
            <v>63 . 2</v>
          </cell>
          <cell r="F288" t="str">
            <v>KAP.1</v>
          </cell>
          <cell r="H288">
            <v>1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  <cell r="W288">
            <v>1</v>
          </cell>
          <cell r="X288">
            <v>1</v>
          </cell>
          <cell r="Y288">
            <v>1</v>
          </cell>
          <cell r="Z288">
            <v>1</v>
          </cell>
          <cell r="AA288">
            <v>1</v>
          </cell>
          <cell r="AB288">
            <v>1</v>
          </cell>
          <cell r="AC288">
            <v>1</v>
          </cell>
          <cell r="AD288">
            <v>1</v>
          </cell>
          <cell r="AE288">
            <v>1</v>
          </cell>
          <cell r="AF288">
            <v>1</v>
          </cell>
          <cell r="AG288">
            <v>1</v>
          </cell>
          <cell r="AH288">
            <v>1</v>
          </cell>
          <cell r="AI288">
            <v>1</v>
          </cell>
          <cell r="AJ288">
            <v>1</v>
          </cell>
          <cell r="AK288">
            <v>1</v>
          </cell>
          <cell r="AO288">
            <v>1</v>
          </cell>
          <cell r="AP288">
            <v>1</v>
          </cell>
          <cell r="AQ288">
            <v>1</v>
          </cell>
          <cell r="AR288">
            <v>1</v>
          </cell>
          <cell r="AS288">
            <v>1</v>
          </cell>
          <cell r="AT288">
            <v>1</v>
          </cell>
          <cell r="AU288">
            <v>1</v>
          </cell>
          <cell r="AV288">
            <v>1</v>
          </cell>
          <cell r="AW288">
            <v>1</v>
          </cell>
          <cell r="AX288">
            <v>1</v>
          </cell>
          <cell r="AY288">
            <v>1</v>
          </cell>
          <cell r="AZ288">
            <v>1</v>
          </cell>
          <cell r="BA288">
            <v>1</v>
          </cell>
          <cell r="BC288">
            <v>1</v>
          </cell>
          <cell r="BD288">
            <v>1</v>
          </cell>
          <cell r="BE288">
            <v>1</v>
          </cell>
          <cell r="BF288">
            <v>1</v>
          </cell>
          <cell r="BG288">
            <v>0.5</v>
          </cell>
          <cell r="BH288">
            <v>1</v>
          </cell>
          <cell r="BI288">
            <v>2</v>
          </cell>
          <cell r="BJ288">
            <v>46</v>
          </cell>
          <cell r="BK288">
            <v>46</v>
          </cell>
          <cell r="BL288" t="str">
            <v>NOVHFOYU.xls</v>
          </cell>
        </row>
        <row r="289">
          <cell r="A289" t="str">
            <v>ME 3433</v>
          </cell>
          <cell r="B289" t="str">
            <v>KAYNAK SUYU SOĞUTMA TESİSİ KOMP.-5</v>
          </cell>
          <cell r="C289" t="str">
            <v>1 YIL</v>
          </cell>
          <cell r="D289">
            <v>56</v>
          </cell>
          <cell r="E289" t="str">
            <v>63 . 2</v>
          </cell>
          <cell r="F289" t="str">
            <v>KAP.1</v>
          </cell>
          <cell r="AJ289">
            <v>1</v>
          </cell>
          <cell r="BG289">
            <v>3.5</v>
          </cell>
          <cell r="BH289">
            <v>1</v>
          </cell>
          <cell r="BI289">
            <v>2</v>
          </cell>
          <cell r="BJ289">
            <v>1</v>
          </cell>
          <cell r="BK289">
            <v>7</v>
          </cell>
          <cell r="BL289" t="str">
            <v>KOMYFOYU.xls</v>
          </cell>
        </row>
        <row r="290">
          <cell r="A290" t="str">
            <v>ME 3433</v>
          </cell>
          <cell r="B290" t="str">
            <v>KAYNAK SUYU SOĞUTMA TESİSİ KOMP.-5</v>
          </cell>
          <cell r="C290" t="str">
            <v>HAFTA</v>
          </cell>
          <cell r="D290">
            <v>56</v>
          </cell>
          <cell r="E290" t="str">
            <v>63 . 2</v>
          </cell>
          <cell r="F290" t="str">
            <v>KAP.1</v>
          </cell>
          <cell r="H290">
            <v>1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1</v>
          </cell>
          <cell r="V290">
            <v>1</v>
          </cell>
          <cell r="W290">
            <v>1</v>
          </cell>
          <cell r="X290">
            <v>1</v>
          </cell>
          <cell r="Y290">
            <v>1</v>
          </cell>
          <cell r="Z290">
            <v>1</v>
          </cell>
          <cell r="AA290">
            <v>1</v>
          </cell>
          <cell r="AB290">
            <v>1</v>
          </cell>
          <cell r="AC290">
            <v>1</v>
          </cell>
          <cell r="AD290">
            <v>1</v>
          </cell>
          <cell r="AE290">
            <v>1</v>
          </cell>
          <cell r="AF290">
            <v>1</v>
          </cell>
          <cell r="AG290">
            <v>1</v>
          </cell>
          <cell r="AH290">
            <v>1</v>
          </cell>
          <cell r="AI290">
            <v>1</v>
          </cell>
          <cell r="AJ290">
            <v>1</v>
          </cell>
          <cell r="AK290">
            <v>1</v>
          </cell>
          <cell r="AO290">
            <v>1</v>
          </cell>
          <cell r="AP290">
            <v>1</v>
          </cell>
          <cell r="AQ290">
            <v>1</v>
          </cell>
          <cell r="AR290">
            <v>1</v>
          </cell>
          <cell r="AS290">
            <v>1</v>
          </cell>
          <cell r="AT290">
            <v>1</v>
          </cell>
          <cell r="AU290">
            <v>1</v>
          </cell>
          <cell r="AV290">
            <v>1</v>
          </cell>
          <cell r="AW290">
            <v>1</v>
          </cell>
          <cell r="AX290">
            <v>1</v>
          </cell>
          <cell r="AY290">
            <v>1</v>
          </cell>
          <cell r="AZ290">
            <v>1</v>
          </cell>
          <cell r="BA290">
            <v>1</v>
          </cell>
          <cell r="BC290">
            <v>1</v>
          </cell>
          <cell r="BD290">
            <v>1</v>
          </cell>
          <cell r="BE290">
            <v>1</v>
          </cell>
          <cell r="BF290">
            <v>1</v>
          </cell>
          <cell r="BG290">
            <v>0.5</v>
          </cell>
          <cell r="BH290">
            <v>1</v>
          </cell>
          <cell r="BI290">
            <v>2</v>
          </cell>
          <cell r="BJ290">
            <v>46</v>
          </cell>
          <cell r="BK290">
            <v>46</v>
          </cell>
          <cell r="BL290" t="str">
            <v>KOMHFOYU.xls</v>
          </cell>
        </row>
        <row r="291">
          <cell r="A291" t="str">
            <v>ME 3439</v>
          </cell>
          <cell r="B291" t="str">
            <v>COŞK / DENGENSHA</v>
          </cell>
          <cell r="C291" t="str">
            <v>1 YIL</v>
          </cell>
          <cell r="D291">
            <v>1</v>
          </cell>
          <cell r="E291" t="str">
            <v xml:space="preserve"> 1. 181</v>
          </cell>
          <cell r="F291" t="str">
            <v>KB . 05</v>
          </cell>
          <cell r="BD291">
            <v>1</v>
          </cell>
          <cell r="BG291">
            <v>2</v>
          </cell>
          <cell r="BH291">
            <v>1</v>
          </cell>
          <cell r="BI291">
            <v>2</v>
          </cell>
          <cell r="BJ291">
            <v>1</v>
          </cell>
          <cell r="BK291">
            <v>4</v>
          </cell>
          <cell r="BL291" t="str">
            <v>ME 3439.xls</v>
          </cell>
        </row>
        <row r="292">
          <cell r="A292" t="str">
            <v>ME 3440</v>
          </cell>
          <cell r="B292" t="str">
            <v>COŞK / DENGENSHA</v>
          </cell>
          <cell r="C292" t="str">
            <v>1 YIL</v>
          </cell>
          <cell r="D292">
            <v>1</v>
          </cell>
          <cell r="E292" t="str">
            <v xml:space="preserve"> 1. 181</v>
          </cell>
          <cell r="F292" t="str">
            <v>F2 . 34</v>
          </cell>
          <cell r="BD292">
            <v>1</v>
          </cell>
          <cell r="BG292">
            <v>2</v>
          </cell>
          <cell r="BH292">
            <v>1</v>
          </cell>
          <cell r="BI292">
            <v>2</v>
          </cell>
          <cell r="BJ292">
            <v>1</v>
          </cell>
          <cell r="BK292">
            <v>4</v>
          </cell>
          <cell r="BL292" t="str">
            <v>ME 3440.xls</v>
          </cell>
        </row>
        <row r="293">
          <cell r="A293" t="str">
            <v>ME 3441</v>
          </cell>
          <cell r="B293" t="str">
            <v>COŞK / DENGENSHA</v>
          </cell>
          <cell r="C293" t="str">
            <v>1 YIL</v>
          </cell>
          <cell r="D293">
            <v>1</v>
          </cell>
          <cell r="E293" t="str">
            <v xml:space="preserve"> 1. 157</v>
          </cell>
          <cell r="F293" t="str">
            <v>F5 . 14</v>
          </cell>
          <cell r="BD293">
            <v>1</v>
          </cell>
          <cell r="BG293">
            <v>2</v>
          </cell>
          <cell r="BH293">
            <v>1</v>
          </cell>
          <cell r="BI293">
            <v>2</v>
          </cell>
          <cell r="BJ293">
            <v>1</v>
          </cell>
          <cell r="BK293">
            <v>4</v>
          </cell>
          <cell r="BL293" t="str">
            <v>ME 3441.xls</v>
          </cell>
        </row>
        <row r="294">
          <cell r="A294" t="str">
            <v>ME 3442</v>
          </cell>
          <cell r="B294" t="str">
            <v>COŞK / DENGENSHA</v>
          </cell>
          <cell r="C294" t="str">
            <v>1 YIL</v>
          </cell>
          <cell r="D294">
            <v>1</v>
          </cell>
          <cell r="E294" t="str">
            <v xml:space="preserve"> 1. 152</v>
          </cell>
          <cell r="F294" t="str">
            <v>F4 . 19</v>
          </cell>
          <cell r="BD294">
            <v>1</v>
          </cell>
          <cell r="BG294">
            <v>2</v>
          </cell>
          <cell r="BH294">
            <v>1</v>
          </cell>
          <cell r="BI294">
            <v>2</v>
          </cell>
          <cell r="BJ294">
            <v>1</v>
          </cell>
          <cell r="BK294">
            <v>4</v>
          </cell>
          <cell r="BL294" t="str">
            <v>ME 3442.xls</v>
          </cell>
        </row>
        <row r="295">
          <cell r="A295" t="str">
            <v>ME 3443</v>
          </cell>
          <cell r="B295" t="str">
            <v>COŞK / DENGENSHA</v>
          </cell>
          <cell r="C295" t="str">
            <v>1 YIL</v>
          </cell>
          <cell r="D295">
            <v>1</v>
          </cell>
          <cell r="E295" t="str">
            <v xml:space="preserve"> 1. 144</v>
          </cell>
          <cell r="F295" t="str">
            <v>F5 . 57</v>
          </cell>
          <cell r="BF295">
            <v>1</v>
          </cell>
          <cell r="BG295">
            <v>2</v>
          </cell>
          <cell r="BH295">
            <v>1</v>
          </cell>
          <cell r="BI295">
            <v>2</v>
          </cell>
          <cell r="BJ295">
            <v>1</v>
          </cell>
          <cell r="BK295">
            <v>4</v>
          </cell>
          <cell r="BL295" t="str">
            <v>ME 3443.xls</v>
          </cell>
        </row>
        <row r="296">
          <cell r="A296" t="str">
            <v>ME 3444</v>
          </cell>
          <cell r="B296" t="str">
            <v>COŞK / DENGENSHA</v>
          </cell>
          <cell r="C296" t="str">
            <v>1 YIL</v>
          </cell>
          <cell r="D296">
            <v>1</v>
          </cell>
          <cell r="E296" t="str">
            <v xml:space="preserve"> 1. 157</v>
          </cell>
          <cell r="F296" t="str">
            <v>F5 . 13</v>
          </cell>
          <cell r="BF296">
            <v>1</v>
          </cell>
          <cell r="BG296">
            <v>2</v>
          </cell>
          <cell r="BH296">
            <v>1</v>
          </cell>
          <cell r="BI296">
            <v>2</v>
          </cell>
          <cell r="BJ296">
            <v>1</v>
          </cell>
          <cell r="BK296">
            <v>4</v>
          </cell>
          <cell r="BL296" t="str">
            <v>ME 3444.xls</v>
          </cell>
        </row>
        <row r="297">
          <cell r="A297" t="str">
            <v>ME 3445</v>
          </cell>
          <cell r="B297" t="str">
            <v>COŞK / DENGENSHA</v>
          </cell>
          <cell r="C297" t="str">
            <v>1 YIL</v>
          </cell>
          <cell r="D297">
            <v>1</v>
          </cell>
          <cell r="E297" t="str">
            <v xml:space="preserve"> 1. 158</v>
          </cell>
          <cell r="F297" t="str">
            <v>F5 . 19</v>
          </cell>
          <cell r="BF297">
            <v>1</v>
          </cell>
          <cell r="BG297">
            <v>2</v>
          </cell>
          <cell r="BH297">
            <v>1</v>
          </cell>
          <cell r="BI297">
            <v>2</v>
          </cell>
          <cell r="BJ297">
            <v>1</v>
          </cell>
          <cell r="BK297">
            <v>4</v>
          </cell>
          <cell r="BL297" t="str">
            <v>ME 3445.xls</v>
          </cell>
        </row>
        <row r="298">
          <cell r="A298" t="str">
            <v>ME 3447</v>
          </cell>
          <cell r="B298" t="str">
            <v>COŞK / DENGENSHA</v>
          </cell>
          <cell r="C298" t="str">
            <v>1 YIL</v>
          </cell>
          <cell r="D298">
            <v>1</v>
          </cell>
          <cell r="E298" t="str">
            <v xml:space="preserve"> 1. 152</v>
          </cell>
          <cell r="F298" t="str">
            <v>F4 . 20</v>
          </cell>
          <cell r="BF298">
            <v>1</v>
          </cell>
          <cell r="BG298">
            <v>2</v>
          </cell>
          <cell r="BH298">
            <v>1</v>
          </cell>
          <cell r="BI298">
            <v>2</v>
          </cell>
          <cell r="BJ298">
            <v>1</v>
          </cell>
          <cell r="BK298">
            <v>4</v>
          </cell>
          <cell r="BL298" t="str">
            <v>ME 3447.xls</v>
          </cell>
        </row>
        <row r="299">
          <cell r="A299" t="str">
            <v>ME 3449</v>
          </cell>
          <cell r="B299" t="str">
            <v>COŞK / DENGENSHA</v>
          </cell>
          <cell r="C299" t="str">
            <v>1 YIL</v>
          </cell>
          <cell r="D299">
            <v>1</v>
          </cell>
          <cell r="E299" t="str">
            <v xml:space="preserve"> 1. 156</v>
          </cell>
          <cell r="F299" t="str">
            <v>F5 . 11</v>
          </cell>
          <cell r="BF299">
            <v>1</v>
          </cell>
          <cell r="BG299">
            <v>2</v>
          </cell>
          <cell r="BH299">
            <v>1</v>
          </cell>
          <cell r="BI299">
            <v>2</v>
          </cell>
          <cell r="BJ299">
            <v>1</v>
          </cell>
          <cell r="BK299">
            <v>4</v>
          </cell>
          <cell r="BL299" t="str">
            <v>ME 3449.xls</v>
          </cell>
        </row>
        <row r="300">
          <cell r="A300" t="str">
            <v>ME 3450</v>
          </cell>
          <cell r="B300" t="str">
            <v>COŞK / DENGENSHA</v>
          </cell>
          <cell r="C300" t="str">
            <v>1 YIL</v>
          </cell>
          <cell r="D300">
            <v>1</v>
          </cell>
          <cell r="E300" t="str">
            <v xml:space="preserve"> 1. 181</v>
          </cell>
          <cell r="F300" t="str">
            <v>F5 . 06</v>
          </cell>
          <cell r="BD300">
            <v>1</v>
          </cell>
          <cell r="BG300">
            <v>2</v>
          </cell>
          <cell r="BH300">
            <v>1</v>
          </cell>
          <cell r="BI300">
            <v>2</v>
          </cell>
          <cell r="BJ300">
            <v>1</v>
          </cell>
          <cell r="BK300">
            <v>4</v>
          </cell>
          <cell r="BL300" t="str">
            <v>ME 3450.xls</v>
          </cell>
        </row>
        <row r="301">
          <cell r="A301" t="str">
            <v>ME 3612</v>
          </cell>
          <cell r="B301" t="str">
            <v>GAZALTI KAYNAK MAKİNASI</v>
          </cell>
          <cell r="C301" t="str">
            <v>1 YIL</v>
          </cell>
          <cell r="D301">
            <v>37</v>
          </cell>
          <cell r="E301" t="str">
            <v>9 . 70</v>
          </cell>
          <cell r="F301" t="str">
            <v>KAP.BAND.</v>
          </cell>
          <cell r="AY301">
            <v>1</v>
          </cell>
          <cell r="BG301">
            <v>1</v>
          </cell>
          <cell r="BH301">
            <v>1</v>
          </cell>
          <cell r="BI301">
            <v>2</v>
          </cell>
          <cell r="BJ301">
            <v>1</v>
          </cell>
          <cell r="BK301">
            <v>2</v>
          </cell>
          <cell r="BL301" t="str">
            <v>GZLFOYU.xls</v>
          </cell>
        </row>
        <row r="302">
          <cell r="A302" t="str">
            <v>ME 3613</v>
          </cell>
          <cell r="B302" t="str">
            <v>GAZALTI KAYNAK MAKİNASI</v>
          </cell>
          <cell r="C302" t="str">
            <v>1 YIL</v>
          </cell>
          <cell r="D302">
            <v>37</v>
          </cell>
          <cell r="E302" t="str">
            <v>9 . 71</v>
          </cell>
          <cell r="F302" t="str">
            <v>KAP.BAND.</v>
          </cell>
          <cell r="AC302">
            <v>1</v>
          </cell>
          <cell r="BG302">
            <v>1</v>
          </cell>
          <cell r="BH302">
            <v>1</v>
          </cell>
          <cell r="BI302">
            <v>2</v>
          </cell>
          <cell r="BJ302">
            <v>1</v>
          </cell>
          <cell r="BK302">
            <v>2</v>
          </cell>
          <cell r="BL302" t="str">
            <v>SAFGZL.xls</v>
          </cell>
        </row>
        <row r="303">
          <cell r="A303" t="str">
            <v>ME 3615</v>
          </cell>
          <cell r="B303" t="str">
            <v>DÜZLEME ÇEKİCİ</v>
          </cell>
          <cell r="C303" t="str">
            <v>3 AY</v>
          </cell>
          <cell r="D303">
            <v>54</v>
          </cell>
          <cell r="E303" t="str">
            <v>60 . 4</v>
          </cell>
          <cell r="F303" t="str">
            <v>F6 . 30</v>
          </cell>
          <cell r="S303">
            <v>1</v>
          </cell>
          <cell r="AE303">
            <v>1</v>
          </cell>
          <cell r="AT303">
            <v>1</v>
          </cell>
          <cell r="BG303">
            <v>2</v>
          </cell>
          <cell r="BH303">
            <v>1</v>
          </cell>
          <cell r="BI303">
            <v>2</v>
          </cell>
          <cell r="BJ303">
            <v>3</v>
          </cell>
          <cell r="BK303">
            <v>12</v>
          </cell>
          <cell r="BL303" t="str">
            <v>CKCFOYU.xls</v>
          </cell>
        </row>
        <row r="304">
          <cell r="A304" t="str">
            <v>ME 3616</v>
          </cell>
          <cell r="B304" t="str">
            <v>L65 SAĞ KASAYANI AKTARMA BANDI</v>
          </cell>
          <cell r="C304" t="str">
            <v>3 AY</v>
          </cell>
          <cell r="D304">
            <v>58</v>
          </cell>
          <cell r="E304" t="str">
            <v>67 . 1</v>
          </cell>
          <cell r="F304" t="str">
            <v>L65 KASAYANI</v>
          </cell>
          <cell r="I304">
            <v>1</v>
          </cell>
          <cell r="V304">
            <v>1</v>
          </cell>
          <cell r="AH304">
            <v>1</v>
          </cell>
          <cell r="AW304">
            <v>1</v>
          </cell>
          <cell r="BG304">
            <v>1.5</v>
          </cell>
          <cell r="BH304">
            <v>1</v>
          </cell>
          <cell r="BI304">
            <v>2</v>
          </cell>
          <cell r="BJ304">
            <v>4</v>
          </cell>
          <cell r="BK304">
            <v>12</v>
          </cell>
          <cell r="BL304" t="str">
            <v>L65SAĞKYANI.xls</v>
          </cell>
        </row>
        <row r="305">
          <cell r="A305" t="str">
            <v>ME 3617</v>
          </cell>
          <cell r="B305" t="str">
            <v>L65 SOL KASAYANI AKTARMA BANDI</v>
          </cell>
          <cell r="C305" t="str">
            <v>3 AY</v>
          </cell>
          <cell r="D305">
            <v>58</v>
          </cell>
          <cell r="E305" t="str">
            <v>67 . 2</v>
          </cell>
          <cell r="F305" t="str">
            <v>L65 KASAYANI</v>
          </cell>
          <cell r="I305">
            <v>1</v>
          </cell>
          <cell r="V305">
            <v>1</v>
          </cell>
          <cell r="AH305">
            <v>1</v>
          </cell>
          <cell r="AW305">
            <v>1</v>
          </cell>
          <cell r="BG305">
            <v>1.5</v>
          </cell>
          <cell r="BH305">
            <v>1</v>
          </cell>
          <cell r="BI305">
            <v>2</v>
          </cell>
          <cell r="BJ305">
            <v>4</v>
          </cell>
          <cell r="BK305">
            <v>12</v>
          </cell>
          <cell r="BL305" t="str">
            <v>L65SOLKYANI.xls</v>
          </cell>
        </row>
        <row r="306">
          <cell r="A306" t="str">
            <v>ME 3618</v>
          </cell>
          <cell r="B306" t="str">
            <v>L65 ÖN TABAN AKTARMA APARATI</v>
          </cell>
          <cell r="C306" t="str">
            <v>3 AY</v>
          </cell>
          <cell r="D306">
            <v>59</v>
          </cell>
          <cell r="E306" t="str">
            <v>68 . 1</v>
          </cell>
          <cell r="F306" t="str">
            <v>L65 TABAN HAT.</v>
          </cell>
          <cell r="I306">
            <v>1</v>
          </cell>
          <cell r="V306">
            <v>1</v>
          </cell>
          <cell r="AH306">
            <v>1</v>
          </cell>
          <cell r="AW306">
            <v>1</v>
          </cell>
          <cell r="BG306">
            <v>1</v>
          </cell>
          <cell r="BH306">
            <v>1</v>
          </cell>
          <cell r="BI306">
            <v>2</v>
          </cell>
          <cell r="BJ306">
            <v>4</v>
          </cell>
          <cell r="BK306">
            <v>8</v>
          </cell>
          <cell r="BL306" t="str">
            <v>L65ÖNTABAKT.xls</v>
          </cell>
        </row>
        <row r="307">
          <cell r="A307" t="str">
            <v>ME 3619</v>
          </cell>
          <cell r="B307" t="str">
            <v>L65 ARKA TABAN AKTARMA APARATI</v>
          </cell>
          <cell r="C307" t="str">
            <v>3 AY</v>
          </cell>
          <cell r="D307">
            <v>59</v>
          </cell>
          <cell r="E307" t="str">
            <v>68 . 2</v>
          </cell>
          <cell r="F307" t="str">
            <v>L65 TABAN HAT.</v>
          </cell>
          <cell r="I307">
            <v>1</v>
          </cell>
          <cell r="V307">
            <v>1</v>
          </cell>
          <cell r="AH307">
            <v>1</v>
          </cell>
          <cell r="AW307">
            <v>1</v>
          </cell>
          <cell r="BG307">
            <v>1</v>
          </cell>
          <cell r="BH307">
            <v>1</v>
          </cell>
          <cell r="BI307">
            <v>2</v>
          </cell>
          <cell r="BJ307">
            <v>4</v>
          </cell>
          <cell r="BK307">
            <v>8</v>
          </cell>
          <cell r="BL307" t="str">
            <v>L65ARKATABAKT.xls</v>
          </cell>
        </row>
        <row r="308">
          <cell r="A308" t="str">
            <v>ME 3623</v>
          </cell>
          <cell r="B308" t="str">
            <v>COŞK / DENGENSHA</v>
          </cell>
          <cell r="C308" t="str">
            <v>1 YIL</v>
          </cell>
          <cell r="D308">
            <v>1</v>
          </cell>
          <cell r="E308" t="str">
            <v xml:space="preserve"> 1. 177</v>
          </cell>
          <cell r="F308" t="str">
            <v>KB . 08</v>
          </cell>
          <cell r="Q308">
            <v>1</v>
          </cell>
          <cell r="BG308">
            <v>2</v>
          </cell>
          <cell r="BH308">
            <v>1</v>
          </cell>
          <cell r="BI308">
            <v>2</v>
          </cell>
          <cell r="BJ308">
            <v>1</v>
          </cell>
          <cell r="BK308">
            <v>4</v>
          </cell>
          <cell r="BL308" t="str">
            <v>ME 3623.xls</v>
          </cell>
        </row>
        <row r="309">
          <cell r="A309" t="str">
            <v>ME 3692</v>
          </cell>
          <cell r="B309" t="str">
            <v>PERÇİN KAYNAK MAKİNASI</v>
          </cell>
          <cell r="C309" t="str">
            <v>1 AY</v>
          </cell>
          <cell r="D309">
            <v>40</v>
          </cell>
          <cell r="E309" t="str">
            <v>10 . 26</v>
          </cell>
          <cell r="F309" t="str">
            <v>5 . 53-K.BANDI</v>
          </cell>
          <cell r="H309">
            <v>1</v>
          </cell>
          <cell r="L309">
            <v>1</v>
          </cell>
          <cell r="Q309">
            <v>1</v>
          </cell>
          <cell r="U309">
            <v>1</v>
          </cell>
          <cell r="Y309">
            <v>1</v>
          </cell>
          <cell r="AC309">
            <v>1</v>
          </cell>
          <cell r="AG309">
            <v>1</v>
          </cell>
          <cell r="AK309">
            <v>1</v>
          </cell>
          <cell r="AR309">
            <v>1</v>
          </cell>
          <cell r="AV309">
            <v>1</v>
          </cell>
          <cell r="AZ309">
            <v>1</v>
          </cell>
          <cell r="BE309">
            <v>1</v>
          </cell>
          <cell r="BG309">
            <v>1</v>
          </cell>
          <cell r="BH309">
            <v>1</v>
          </cell>
          <cell r="BI309">
            <v>2</v>
          </cell>
          <cell r="BJ309">
            <v>12</v>
          </cell>
          <cell r="BK309">
            <v>24</v>
          </cell>
          <cell r="BL309" t="str">
            <v>PRCFOYUA.xls</v>
          </cell>
        </row>
        <row r="310">
          <cell r="A310" t="str">
            <v>ME 3692</v>
          </cell>
          <cell r="B310" t="str">
            <v>PERÇİN KAYNAK MAKİNASI</v>
          </cell>
          <cell r="C310" t="str">
            <v>1 YIL</v>
          </cell>
          <cell r="D310">
            <v>40</v>
          </cell>
          <cell r="E310" t="str">
            <v>10 . 26</v>
          </cell>
          <cell r="F310" t="str">
            <v>5 . 53-K.BANDI</v>
          </cell>
          <cell r="P310">
            <v>1</v>
          </cell>
          <cell r="BG310">
            <v>2</v>
          </cell>
          <cell r="BH310">
            <v>1</v>
          </cell>
          <cell r="BI310">
            <v>2</v>
          </cell>
          <cell r="BJ310">
            <v>1</v>
          </cell>
          <cell r="BK310">
            <v>4</v>
          </cell>
          <cell r="BL310" t="str">
            <v>PRCFOYUY.xls</v>
          </cell>
        </row>
        <row r="311">
          <cell r="A311" t="str">
            <v>ME 3693</v>
          </cell>
          <cell r="B311" t="str">
            <v>GAZALTI KAYNAK MAKİNASI</v>
          </cell>
          <cell r="C311" t="str">
            <v>1 YIL</v>
          </cell>
          <cell r="D311">
            <v>37</v>
          </cell>
          <cell r="E311" t="str">
            <v>9 . 73</v>
          </cell>
          <cell r="F311" t="str">
            <v>Değişir</v>
          </cell>
          <cell r="BC311">
            <v>1</v>
          </cell>
          <cell r="BG311">
            <v>1</v>
          </cell>
          <cell r="BH311">
            <v>1</v>
          </cell>
          <cell r="BI311">
            <v>2</v>
          </cell>
          <cell r="BJ311">
            <v>1</v>
          </cell>
          <cell r="BK311">
            <v>2</v>
          </cell>
          <cell r="BL311" t="str">
            <v>SAFGZL.xls</v>
          </cell>
        </row>
        <row r="312">
          <cell r="A312" t="str">
            <v>ME 3694</v>
          </cell>
          <cell r="B312" t="str">
            <v>GAZALTI KAYNAK MAKİNASI</v>
          </cell>
          <cell r="C312" t="str">
            <v>1 YIL</v>
          </cell>
          <cell r="D312">
            <v>37</v>
          </cell>
          <cell r="E312" t="str">
            <v>9 . 74</v>
          </cell>
          <cell r="F312" t="str">
            <v>Değişir</v>
          </cell>
          <cell r="BD312">
            <v>1</v>
          </cell>
          <cell r="BG312">
            <v>1</v>
          </cell>
          <cell r="BH312">
            <v>1</v>
          </cell>
          <cell r="BI312">
            <v>2</v>
          </cell>
          <cell r="BJ312">
            <v>1</v>
          </cell>
          <cell r="BK312">
            <v>2</v>
          </cell>
          <cell r="BL312" t="str">
            <v>SAFGZL.xls</v>
          </cell>
        </row>
        <row r="313">
          <cell r="A313" t="str">
            <v>ME 3695</v>
          </cell>
          <cell r="B313" t="str">
            <v>GAZALTI KAYNAK MAKİNASI</v>
          </cell>
          <cell r="C313" t="str">
            <v>1 YIL</v>
          </cell>
          <cell r="D313">
            <v>37</v>
          </cell>
          <cell r="E313" t="str">
            <v>9 . 75</v>
          </cell>
          <cell r="F313" t="str">
            <v>Değişir</v>
          </cell>
          <cell r="BC313">
            <v>1</v>
          </cell>
          <cell r="BG313">
            <v>1</v>
          </cell>
          <cell r="BH313">
            <v>1</v>
          </cell>
          <cell r="BI313">
            <v>2</v>
          </cell>
          <cell r="BJ313">
            <v>1</v>
          </cell>
          <cell r="BK313">
            <v>2</v>
          </cell>
          <cell r="BL313" t="str">
            <v>SAFGZL.xls</v>
          </cell>
        </row>
        <row r="314">
          <cell r="A314" t="str">
            <v>ME 3696</v>
          </cell>
          <cell r="B314" t="str">
            <v>GAZALTI KAYNAK MAKİNASI</v>
          </cell>
          <cell r="C314" t="str">
            <v>1 YIL</v>
          </cell>
          <cell r="D314">
            <v>37</v>
          </cell>
          <cell r="E314" t="str">
            <v>9 . 76</v>
          </cell>
          <cell r="F314" t="str">
            <v>Değişir</v>
          </cell>
          <cell r="BD314">
            <v>1</v>
          </cell>
          <cell r="BG314">
            <v>1</v>
          </cell>
          <cell r="BH314">
            <v>1</v>
          </cell>
          <cell r="BI314">
            <v>2</v>
          </cell>
          <cell r="BJ314">
            <v>1</v>
          </cell>
          <cell r="BK314">
            <v>2</v>
          </cell>
          <cell r="BL314" t="str">
            <v>SAFGZL.xls</v>
          </cell>
        </row>
        <row r="315">
          <cell r="A315" t="str">
            <v>ME 3697</v>
          </cell>
          <cell r="B315" t="str">
            <v>DÜZLEME ÇEKİCİ</v>
          </cell>
          <cell r="C315" t="str">
            <v>3 AY</v>
          </cell>
          <cell r="D315">
            <v>54</v>
          </cell>
          <cell r="E315" t="str">
            <v>60 . 5</v>
          </cell>
          <cell r="F315" t="str">
            <v>F6 . 38</v>
          </cell>
          <cell r="P315">
            <v>1</v>
          </cell>
          <cell r="AB315">
            <v>1</v>
          </cell>
          <cell r="AQ315">
            <v>1</v>
          </cell>
          <cell r="BD315">
            <v>1</v>
          </cell>
          <cell r="BG315">
            <v>2</v>
          </cell>
          <cell r="BH315">
            <v>1</v>
          </cell>
          <cell r="BI315">
            <v>2</v>
          </cell>
          <cell r="BJ315">
            <v>4</v>
          </cell>
          <cell r="BK315">
            <v>16</v>
          </cell>
          <cell r="BL315" t="str">
            <v>CKCFOYU.xls</v>
          </cell>
        </row>
        <row r="316">
          <cell r="A316" t="str">
            <v>ME 3698</v>
          </cell>
          <cell r="B316" t="str">
            <v>DÜZLEME ÇEKİCİ</v>
          </cell>
          <cell r="C316" t="str">
            <v>3 AY</v>
          </cell>
          <cell r="D316">
            <v>54</v>
          </cell>
          <cell r="E316" t="str">
            <v>60 . 5</v>
          </cell>
          <cell r="F316" t="str">
            <v>F6 . 39</v>
          </cell>
          <cell r="R316">
            <v>1</v>
          </cell>
          <cell r="AD316">
            <v>1</v>
          </cell>
          <cell r="AS316">
            <v>1</v>
          </cell>
          <cell r="BF316">
            <v>1</v>
          </cell>
          <cell r="BG316">
            <v>2</v>
          </cell>
          <cell r="BH316">
            <v>1</v>
          </cell>
          <cell r="BI316">
            <v>2</v>
          </cell>
          <cell r="BJ316">
            <v>4</v>
          </cell>
          <cell r="BK316">
            <v>16</v>
          </cell>
          <cell r="BL316" t="str">
            <v>CKCFOYU.xls</v>
          </cell>
        </row>
        <row r="317">
          <cell r="A317" t="str">
            <v>ME 3699</v>
          </cell>
          <cell r="B317" t="str">
            <v>DÜZLEME ÇEKİCİ</v>
          </cell>
          <cell r="C317" t="str">
            <v>3 AY</v>
          </cell>
          <cell r="D317">
            <v>54</v>
          </cell>
          <cell r="E317" t="str">
            <v>60 . 5</v>
          </cell>
          <cell r="F317" t="str">
            <v>F6 . 40</v>
          </cell>
          <cell r="S317">
            <v>1</v>
          </cell>
          <cell r="AE317">
            <v>1</v>
          </cell>
          <cell r="AT317">
            <v>1</v>
          </cell>
          <cell r="BG317">
            <v>2</v>
          </cell>
          <cell r="BH317">
            <v>1</v>
          </cell>
          <cell r="BI317">
            <v>2</v>
          </cell>
          <cell r="BJ317">
            <v>3</v>
          </cell>
          <cell r="BK317">
            <v>12</v>
          </cell>
          <cell r="BL317" t="str">
            <v>CKCFOYU.xls</v>
          </cell>
        </row>
        <row r="318">
          <cell r="A318" t="str">
            <v>ME 3700</v>
          </cell>
          <cell r="B318" t="str">
            <v>DÜZLEME ÇEKİCİ</v>
          </cell>
          <cell r="C318" t="str">
            <v>3 AY</v>
          </cell>
          <cell r="D318">
            <v>54</v>
          </cell>
          <cell r="E318" t="str">
            <v>60 . 5</v>
          </cell>
          <cell r="F318" t="str">
            <v>F6 . 41</v>
          </cell>
          <cell r="S318">
            <v>1</v>
          </cell>
          <cell r="AE318">
            <v>1</v>
          </cell>
          <cell r="AT318">
            <v>1</v>
          </cell>
          <cell r="BG318">
            <v>2</v>
          </cell>
          <cell r="BH318">
            <v>1</v>
          </cell>
          <cell r="BI318">
            <v>2</v>
          </cell>
          <cell r="BJ318">
            <v>3</v>
          </cell>
          <cell r="BK318">
            <v>12</v>
          </cell>
          <cell r="BL318" t="str">
            <v>CKCFOYU.xls</v>
          </cell>
        </row>
        <row r="319">
          <cell r="A319" t="str">
            <v>ME 3702</v>
          </cell>
          <cell r="B319" t="str">
            <v>PULVERİZASYON SİSTEMİ (HELSAN)</v>
          </cell>
          <cell r="C319" t="str">
            <v>3 AY</v>
          </cell>
          <cell r="D319">
            <v>62</v>
          </cell>
          <cell r="E319" t="str">
            <v>70 . 1</v>
          </cell>
          <cell r="F319" t="str">
            <v>KAPT.BANDI</v>
          </cell>
          <cell r="L319">
            <v>1</v>
          </cell>
          <cell r="Y319">
            <v>1</v>
          </cell>
          <cell r="AK319">
            <v>1</v>
          </cell>
          <cell r="AZ319">
            <v>1</v>
          </cell>
          <cell r="BG319">
            <v>3.5</v>
          </cell>
          <cell r="BH319">
            <v>1</v>
          </cell>
          <cell r="BI319">
            <v>2</v>
          </cell>
          <cell r="BJ319">
            <v>4</v>
          </cell>
          <cell r="BK319">
            <v>28</v>
          </cell>
          <cell r="BL319" t="str">
            <v>PULVERZ3.xls</v>
          </cell>
        </row>
        <row r="320">
          <cell r="A320" t="str">
            <v>ME 3703</v>
          </cell>
          <cell r="B320" t="str">
            <v>L65 İLK BİRLEŞTİRME KALIBI (ONS)</v>
          </cell>
          <cell r="C320" t="str">
            <v>3 AY</v>
          </cell>
          <cell r="D320">
            <v>29</v>
          </cell>
          <cell r="E320" t="str">
            <v>71 . 1</v>
          </cell>
          <cell r="F320" t="str">
            <v>L65 A.G.</v>
          </cell>
          <cell r="P320">
            <v>1</v>
          </cell>
          <cell r="AB320">
            <v>1</v>
          </cell>
          <cell r="AQ320">
            <v>1</v>
          </cell>
          <cell r="BD320">
            <v>1</v>
          </cell>
          <cell r="BG320">
            <v>2.5</v>
          </cell>
          <cell r="BH320">
            <v>1</v>
          </cell>
          <cell r="BI320">
            <v>2</v>
          </cell>
          <cell r="BJ320">
            <v>4</v>
          </cell>
          <cell r="BK320">
            <v>20</v>
          </cell>
          <cell r="BL320" t="str">
            <v>L65PREL3.xls</v>
          </cell>
        </row>
        <row r="321">
          <cell r="A321" t="str">
            <v>ME 3703</v>
          </cell>
          <cell r="B321" t="str">
            <v>L65 İLK BİRLEŞTİRME KALIBI (ONS)</v>
          </cell>
          <cell r="C321" t="str">
            <v>6 AY</v>
          </cell>
          <cell r="D321">
            <v>29</v>
          </cell>
          <cell r="E321" t="str">
            <v>71 . 1</v>
          </cell>
          <cell r="F321" t="str">
            <v>L65 A.G.</v>
          </cell>
          <cell r="AB321">
            <v>1</v>
          </cell>
          <cell r="BD321">
            <v>1</v>
          </cell>
          <cell r="BG321">
            <v>4</v>
          </cell>
          <cell r="BH321">
            <v>1</v>
          </cell>
          <cell r="BI321">
            <v>2</v>
          </cell>
          <cell r="BJ321">
            <v>2</v>
          </cell>
          <cell r="BK321">
            <v>16</v>
          </cell>
          <cell r="BL321" t="str">
            <v>L65PREL6.xls</v>
          </cell>
        </row>
        <row r="322">
          <cell r="A322" t="str">
            <v>ME 3704</v>
          </cell>
          <cell r="B322" t="str">
            <v>MASTİK POMPASI  (KREMLIN)</v>
          </cell>
          <cell r="C322" t="str">
            <v>1 YIL</v>
          </cell>
          <cell r="D322">
            <v>10</v>
          </cell>
          <cell r="E322" t="str">
            <v>20 . 26</v>
          </cell>
          <cell r="F322" t="str">
            <v>F6 . 36</v>
          </cell>
          <cell r="BC322">
            <v>1</v>
          </cell>
          <cell r="BG322">
            <v>4</v>
          </cell>
          <cell r="BH322">
            <v>1</v>
          </cell>
          <cell r="BI322">
            <v>2</v>
          </cell>
          <cell r="BJ322">
            <v>1</v>
          </cell>
          <cell r="BK322">
            <v>8</v>
          </cell>
          <cell r="BL322" t="str">
            <v>MASFOYY.xls</v>
          </cell>
        </row>
        <row r="323">
          <cell r="A323" t="str">
            <v>ME 3705</v>
          </cell>
          <cell r="B323" t="str">
            <v>MİSTAŞ</v>
          </cell>
          <cell r="C323" t="str">
            <v>1 YIL</v>
          </cell>
          <cell r="D323">
            <v>3</v>
          </cell>
          <cell r="E323" t="str">
            <v xml:space="preserve"> 3. 19</v>
          </cell>
          <cell r="F323" t="str">
            <v>DX . 01</v>
          </cell>
          <cell r="AY323">
            <v>1</v>
          </cell>
          <cell r="BG323">
            <v>2</v>
          </cell>
          <cell r="BH323">
            <v>1</v>
          </cell>
          <cell r="BI323">
            <v>2</v>
          </cell>
          <cell r="BJ323">
            <v>1</v>
          </cell>
          <cell r="BK323">
            <v>4</v>
          </cell>
          <cell r="BL323" t="str">
            <v>ME 3705.xls</v>
          </cell>
        </row>
        <row r="324">
          <cell r="A324" t="str">
            <v>ME 3716</v>
          </cell>
          <cell r="B324" t="str">
            <v>COŞK / DENGENSHA</v>
          </cell>
          <cell r="C324" t="str">
            <v>1 YIL</v>
          </cell>
          <cell r="D324">
            <v>1</v>
          </cell>
          <cell r="E324" t="str">
            <v xml:space="preserve"> 1. 2</v>
          </cell>
          <cell r="F324" t="str">
            <v>KB . 06</v>
          </cell>
          <cell r="X324">
            <v>1</v>
          </cell>
          <cell r="BG324">
            <v>2</v>
          </cell>
          <cell r="BH324">
            <v>1</v>
          </cell>
          <cell r="BI324">
            <v>2</v>
          </cell>
          <cell r="BJ324">
            <v>1</v>
          </cell>
          <cell r="BK324">
            <v>4</v>
          </cell>
          <cell r="BL324" t="str">
            <v>ME 3716.xls</v>
          </cell>
        </row>
        <row r="325">
          <cell r="A325" t="str">
            <v>ME 3717</v>
          </cell>
          <cell r="B325" t="str">
            <v>COŞK / DENGENSHA</v>
          </cell>
          <cell r="C325" t="str">
            <v>1 YIL</v>
          </cell>
          <cell r="D325">
            <v>1</v>
          </cell>
          <cell r="E325" t="str">
            <v xml:space="preserve"> 1. 1</v>
          </cell>
          <cell r="F325" t="str">
            <v>KB . 12</v>
          </cell>
          <cell r="X325">
            <v>1</v>
          </cell>
          <cell r="BG325">
            <v>2</v>
          </cell>
          <cell r="BH325">
            <v>1</v>
          </cell>
          <cell r="BI325">
            <v>2</v>
          </cell>
          <cell r="BJ325">
            <v>1</v>
          </cell>
          <cell r="BK325">
            <v>4</v>
          </cell>
          <cell r="BL325" t="str">
            <v>ME 3717.xls</v>
          </cell>
        </row>
        <row r="326">
          <cell r="A326" t="str">
            <v>ME 3718</v>
          </cell>
          <cell r="B326" t="str">
            <v>COŞK / DENGENSHA</v>
          </cell>
          <cell r="C326" t="str">
            <v>1 YIL</v>
          </cell>
          <cell r="D326">
            <v>1</v>
          </cell>
          <cell r="E326" t="str">
            <v xml:space="preserve"> 1. 3</v>
          </cell>
          <cell r="F326" t="str">
            <v>KB . 11</v>
          </cell>
          <cell r="R326">
            <v>1</v>
          </cell>
          <cell r="BG326">
            <v>2</v>
          </cell>
          <cell r="BH326">
            <v>1</v>
          </cell>
          <cell r="BI326">
            <v>2</v>
          </cell>
          <cell r="BJ326">
            <v>1</v>
          </cell>
          <cell r="BK326">
            <v>4</v>
          </cell>
          <cell r="BL326" t="str">
            <v>ME 3718.xls</v>
          </cell>
        </row>
        <row r="327">
          <cell r="A327" t="str">
            <v>ME 3724</v>
          </cell>
          <cell r="B327" t="str">
            <v>L65 ARKA KAPI MASTİK DEMAĞI</v>
          </cell>
          <cell r="C327" t="str">
            <v>1 YIL</v>
          </cell>
          <cell r="D327">
            <v>2</v>
          </cell>
          <cell r="E327" t="str">
            <v>15 .13</v>
          </cell>
          <cell r="F327" t="str">
            <v>L65 ARKA KAPI</v>
          </cell>
          <cell r="AK327">
            <v>1</v>
          </cell>
          <cell r="BG327">
            <v>4</v>
          </cell>
          <cell r="BH327">
            <v>1</v>
          </cell>
          <cell r="BI327">
            <v>2</v>
          </cell>
          <cell r="BJ327">
            <v>1</v>
          </cell>
          <cell r="BK327">
            <v>8</v>
          </cell>
          <cell r="BL327" t="str">
            <v>MASDEMFOYY.xls</v>
          </cell>
        </row>
        <row r="328">
          <cell r="A328" t="str">
            <v>ME 3724</v>
          </cell>
          <cell r="B328" t="str">
            <v>L65 ARKA KAPI MASTİK DEMAĞI</v>
          </cell>
          <cell r="C328" t="str">
            <v>3 AY</v>
          </cell>
          <cell r="D328">
            <v>2</v>
          </cell>
          <cell r="E328" t="str">
            <v>15 .13</v>
          </cell>
          <cell r="F328" t="str">
            <v>L65 ARKA KAPI</v>
          </cell>
          <cell r="I328">
            <v>1</v>
          </cell>
          <cell r="V328">
            <v>1</v>
          </cell>
          <cell r="AH328">
            <v>1</v>
          </cell>
          <cell r="AW328">
            <v>1</v>
          </cell>
          <cell r="BG328">
            <v>2</v>
          </cell>
          <cell r="BH328">
            <v>1</v>
          </cell>
          <cell r="BI328">
            <v>2</v>
          </cell>
          <cell r="BJ328">
            <v>4</v>
          </cell>
          <cell r="BK328">
            <v>16</v>
          </cell>
          <cell r="BL328" t="str">
            <v>MASDEMFOYA.xls</v>
          </cell>
        </row>
        <row r="329">
          <cell r="A329" t="str">
            <v>ME 4181</v>
          </cell>
          <cell r="B329" t="str">
            <v>LİFT-1</v>
          </cell>
          <cell r="C329" t="str">
            <v>3 AY</v>
          </cell>
          <cell r="D329">
            <v>69</v>
          </cell>
          <cell r="E329" t="str">
            <v>111 . 1</v>
          </cell>
          <cell r="F329" t="str">
            <v>KALİTE KONT.</v>
          </cell>
          <cell r="Y329">
            <v>1</v>
          </cell>
          <cell r="AK329">
            <v>1</v>
          </cell>
          <cell r="AZ329">
            <v>1</v>
          </cell>
          <cell r="BG329">
            <v>3.5</v>
          </cell>
          <cell r="BH329">
            <v>1</v>
          </cell>
          <cell r="BI329">
            <v>2</v>
          </cell>
          <cell r="BJ329">
            <v>3</v>
          </cell>
          <cell r="BK329">
            <v>21</v>
          </cell>
          <cell r="BL329" t="str">
            <v>LİFT.xls</v>
          </cell>
        </row>
        <row r="330">
          <cell r="A330" t="str">
            <v>ME 4182</v>
          </cell>
          <cell r="B330" t="str">
            <v>LİFT-2</v>
          </cell>
          <cell r="C330" t="str">
            <v>3 AY</v>
          </cell>
          <cell r="D330">
            <v>69</v>
          </cell>
          <cell r="E330" t="str">
            <v>111 . 1</v>
          </cell>
          <cell r="F330" t="str">
            <v>KALİTE KONT.</v>
          </cell>
          <cell r="Y330">
            <v>1</v>
          </cell>
          <cell r="AK330">
            <v>1</v>
          </cell>
          <cell r="AZ330">
            <v>1</v>
          </cell>
          <cell r="BG330">
            <v>3.5</v>
          </cell>
          <cell r="BH330">
            <v>1</v>
          </cell>
          <cell r="BI330">
            <v>2</v>
          </cell>
          <cell r="BJ330">
            <v>3</v>
          </cell>
          <cell r="BK330">
            <v>21</v>
          </cell>
          <cell r="BL330" t="str">
            <v>LİFT.xls</v>
          </cell>
        </row>
        <row r="331">
          <cell r="A331" t="str">
            <v>ME 4185</v>
          </cell>
          <cell r="B331" t="str">
            <v>PERÇİN KAYNAK MAKİNASI</v>
          </cell>
          <cell r="C331" t="str">
            <v>1 AY</v>
          </cell>
          <cell r="D331">
            <v>40</v>
          </cell>
          <cell r="E331" t="str">
            <v>10 . 28</v>
          </cell>
          <cell r="F331" t="str">
            <v>KB . 32</v>
          </cell>
          <cell r="Y331">
            <v>1</v>
          </cell>
          <cell r="AC331">
            <v>1</v>
          </cell>
          <cell r="AG331">
            <v>1</v>
          </cell>
          <cell r="AK331">
            <v>1</v>
          </cell>
          <cell r="AR331">
            <v>1</v>
          </cell>
          <cell r="AV331">
            <v>1</v>
          </cell>
          <cell r="AZ331">
            <v>1</v>
          </cell>
          <cell r="BE331">
            <v>1</v>
          </cell>
          <cell r="BG331">
            <v>0.5</v>
          </cell>
          <cell r="BH331">
            <v>1</v>
          </cell>
          <cell r="BI331">
            <v>2</v>
          </cell>
          <cell r="BJ331">
            <v>8</v>
          </cell>
          <cell r="BK331">
            <v>8</v>
          </cell>
          <cell r="BL331" t="str">
            <v>PRCFOYUA.xls</v>
          </cell>
        </row>
        <row r="332">
          <cell r="A332" t="str">
            <v>ME 4185</v>
          </cell>
          <cell r="B332" t="str">
            <v>PERÇİN KAYNAK MAKİNASI</v>
          </cell>
          <cell r="C332" t="str">
            <v>1 YIL</v>
          </cell>
          <cell r="D332">
            <v>40</v>
          </cell>
          <cell r="E332" t="str">
            <v>10 . 28</v>
          </cell>
          <cell r="F332" t="str">
            <v>KB . 32</v>
          </cell>
          <cell r="BF332">
            <v>1</v>
          </cell>
          <cell r="BG332">
            <v>1</v>
          </cell>
          <cell r="BH332">
            <v>1</v>
          </cell>
          <cell r="BI332">
            <v>2</v>
          </cell>
          <cell r="BJ332">
            <v>1</v>
          </cell>
          <cell r="BK332">
            <v>2</v>
          </cell>
          <cell r="BL332" t="str">
            <v>PRCFOYUY.xls</v>
          </cell>
        </row>
        <row r="333">
          <cell r="A333" t="str">
            <v>ME 4186</v>
          </cell>
          <cell r="B333" t="str">
            <v>PERÇİN KAYNAK MAKİNASI</v>
          </cell>
          <cell r="C333" t="str">
            <v>1 AY</v>
          </cell>
          <cell r="D333">
            <v>40</v>
          </cell>
          <cell r="E333" t="str">
            <v>10 . 29</v>
          </cell>
          <cell r="F333" t="str">
            <v>KB . 31</v>
          </cell>
          <cell r="Y333">
            <v>1</v>
          </cell>
          <cell r="AC333">
            <v>1</v>
          </cell>
          <cell r="AG333">
            <v>1</v>
          </cell>
          <cell r="AK333">
            <v>1</v>
          </cell>
          <cell r="AR333">
            <v>1</v>
          </cell>
          <cell r="AV333">
            <v>1</v>
          </cell>
          <cell r="AZ333">
            <v>1</v>
          </cell>
          <cell r="BE333">
            <v>1</v>
          </cell>
          <cell r="BG333">
            <v>0.5</v>
          </cell>
          <cell r="BH333">
            <v>1</v>
          </cell>
          <cell r="BI333">
            <v>2</v>
          </cell>
          <cell r="BJ333">
            <v>8</v>
          </cell>
          <cell r="BK333">
            <v>8</v>
          </cell>
          <cell r="BL333" t="str">
            <v>PRCFOYUA.xls</v>
          </cell>
        </row>
        <row r="334">
          <cell r="A334" t="str">
            <v>ME 4186</v>
          </cell>
          <cell r="B334" t="str">
            <v>PERÇİN KAYNAK MAKİNASI</v>
          </cell>
          <cell r="C334" t="str">
            <v>1 YIL</v>
          </cell>
          <cell r="D334">
            <v>40</v>
          </cell>
          <cell r="E334" t="str">
            <v>10 . 29</v>
          </cell>
          <cell r="F334" t="str">
            <v>KB . 31</v>
          </cell>
          <cell r="BF334">
            <v>1</v>
          </cell>
          <cell r="BG334">
            <v>1</v>
          </cell>
          <cell r="BH334">
            <v>1</v>
          </cell>
          <cell r="BI334">
            <v>2</v>
          </cell>
          <cell r="BJ334">
            <v>1</v>
          </cell>
          <cell r="BK334">
            <v>2</v>
          </cell>
          <cell r="BL334" t="str">
            <v>PRCFOYUY.xls</v>
          </cell>
        </row>
        <row r="335">
          <cell r="A335" t="str">
            <v>ME 4189</v>
          </cell>
          <cell r="B335" t="str">
            <v>HİDROLİK PUNTA KOPARMA</v>
          </cell>
          <cell r="C335" t="str">
            <v>1 YIL</v>
          </cell>
          <cell r="D335">
            <v>68</v>
          </cell>
          <cell r="E335" t="str">
            <v xml:space="preserve"> 32. 6</v>
          </cell>
          <cell r="F335" t="str">
            <v>K.K.PUNTA KOPR.</v>
          </cell>
          <cell r="BF335">
            <v>1</v>
          </cell>
          <cell r="BG335">
            <v>2.5</v>
          </cell>
          <cell r="BH335">
            <v>1</v>
          </cell>
          <cell r="BI335">
            <v>2</v>
          </cell>
          <cell r="BJ335">
            <v>1</v>
          </cell>
          <cell r="BK335">
            <v>5</v>
          </cell>
          <cell r="BL335" t="str">
            <v>HYDRAM.xls</v>
          </cell>
        </row>
        <row r="336">
          <cell r="A336" t="str">
            <v>ME 4192</v>
          </cell>
          <cell r="B336" t="str">
            <v>HİDROLİK PUNTA KOPARMA</v>
          </cell>
          <cell r="C336" t="str">
            <v>1 YIL</v>
          </cell>
          <cell r="D336">
            <v>68</v>
          </cell>
          <cell r="E336" t="str">
            <v xml:space="preserve"> 32. 7</v>
          </cell>
          <cell r="F336" t="str">
            <v>K.K.PUNTA KOPR.</v>
          </cell>
          <cell r="BF336">
            <v>1</v>
          </cell>
          <cell r="BG336">
            <v>2.5</v>
          </cell>
          <cell r="BH336">
            <v>1</v>
          </cell>
          <cell r="BI336">
            <v>2</v>
          </cell>
          <cell r="BJ336">
            <v>1</v>
          </cell>
          <cell r="BK336">
            <v>5</v>
          </cell>
          <cell r="BL336" t="str">
            <v>HYDRAM.xls</v>
          </cell>
        </row>
        <row r="337">
          <cell r="A337" t="str">
            <v>IN 0070</v>
          </cell>
          <cell r="B337" t="str">
            <v>DEMAG KAPORTA BANDI MANU.</v>
          </cell>
          <cell r="C337" t="str">
            <v>1 YIL</v>
          </cell>
          <cell r="D337">
            <v>2</v>
          </cell>
          <cell r="E337" t="str">
            <v xml:space="preserve"> 15. 1</v>
          </cell>
          <cell r="F337" t="str">
            <v>KAP.BAND.</v>
          </cell>
          <cell r="L337">
            <v>1</v>
          </cell>
          <cell r="BG337">
            <v>7.5</v>
          </cell>
          <cell r="BH337">
            <v>1</v>
          </cell>
          <cell r="BI337">
            <v>2</v>
          </cell>
          <cell r="BJ337">
            <v>1</v>
          </cell>
          <cell r="BK337">
            <v>15</v>
          </cell>
          <cell r="BL337" t="str">
            <v>DEMFOYY3.xls</v>
          </cell>
        </row>
        <row r="338">
          <cell r="A338" t="str">
            <v>IN 0070</v>
          </cell>
          <cell r="B338" t="str">
            <v>DEMAG KAPORTA BANDI MANU.</v>
          </cell>
          <cell r="C338" t="str">
            <v>3 AY</v>
          </cell>
          <cell r="D338">
            <v>2</v>
          </cell>
          <cell r="E338" t="str">
            <v xml:space="preserve"> 15. 1</v>
          </cell>
          <cell r="F338" t="str">
            <v>KAP.BAND.</v>
          </cell>
          <cell r="O338">
            <v>1</v>
          </cell>
          <cell r="AA338">
            <v>1</v>
          </cell>
          <cell r="AP338">
            <v>1</v>
          </cell>
          <cell r="BC338">
            <v>1</v>
          </cell>
          <cell r="BG338">
            <v>4</v>
          </cell>
          <cell r="BH338">
            <v>1</v>
          </cell>
          <cell r="BI338">
            <v>2</v>
          </cell>
          <cell r="BJ338">
            <v>4</v>
          </cell>
          <cell r="BK338">
            <v>32</v>
          </cell>
          <cell r="BL338" t="str">
            <v>DEMFOYU3.xls</v>
          </cell>
        </row>
        <row r="339">
          <cell r="A339" t="str">
            <v>IN 0098</v>
          </cell>
          <cell r="B339" t="str">
            <v>KAPORTA BANDI HAVALANDIRMA</v>
          </cell>
          <cell r="C339" t="str">
            <v>1 YIL</v>
          </cell>
          <cell r="E339" t="str">
            <v xml:space="preserve"> 38. 1</v>
          </cell>
          <cell r="F339" t="str">
            <v>KAP.BAND.</v>
          </cell>
          <cell r="K339">
            <v>1</v>
          </cell>
          <cell r="BG339">
            <v>3.5</v>
          </cell>
          <cell r="BH339">
            <v>1</v>
          </cell>
          <cell r="BI339">
            <v>2</v>
          </cell>
          <cell r="BJ339">
            <v>1</v>
          </cell>
          <cell r="BK339">
            <v>7</v>
          </cell>
          <cell r="BL339" t="str">
            <v>KAPHAV.xls</v>
          </cell>
        </row>
        <row r="340">
          <cell r="A340" t="str">
            <v>IN 0289</v>
          </cell>
          <cell r="B340" t="str">
            <v>DÖNÜŞ POMPASI (MEGANE / CLIO)</v>
          </cell>
          <cell r="C340" t="str">
            <v>1 AY</v>
          </cell>
          <cell r="D340">
            <v>4</v>
          </cell>
          <cell r="E340" t="str">
            <v xml:space="preserve"> 23. 1</v>
          </cell>
          <cell r="F340" t="str">
            <v>L64 / L65</v>
          </cell>
          <cell r="H340">
            <v>1</v>
          </cell>
          <cell r="L340">
            <v>1</v>
          </cell>
          <cell r="Q340">
            <v>1</v>
          </cell>
          <cell r="U340">
            <v>1</v>
          </cell>
          <cell r="Y340">
            <v>1</v>
          </cell>
          <cell r="AC340">
            <v>1</v>
          </cell>
          <cell r="AG340">
            <v>1</v>
          </cell>
          <cell r="AK340">
            <v>1</v>
          </cell>
          <cell r="AR340">
            <v>1</v>
          </cell>
          <cell r="AV340">
            <v>1</v>
          </cell>
          <cell r="AZ340">
            <v>1</v>
          </cell>
          <cell r="BE340">
            <v>1</v>
          </cell>
          <cell r="BG340">
            <v>2.5</v>
          </cell>
          <cell r="BH340">
            <v>3</v>
          </cell>
          <cell r="BI340">
            <v>2</v>
          </cell>
          <cell r="BJ340">
            <v>12</v>
          </cell>
          <cell r="BK340">
            <v>180</v>
          </cell>
          <cell r="BL340" t="str">
            <v>PMPFOYU.xls</v>
          </cell>
        </row>
        <row r="341">
          <cell r="A341" t="str">
            <v>IN 0289</v>
          </cell>
          <cell r="B341" t="str">
            <v>DÖNÜŞ POMPASI (MEGANE / CLIO)</v>
          </cell>
          <cell r="C341" t="str">
            <v>1 YIL</v>
          </cell>
          <cell r="D341">
            <v>4</v>
          </cell>
          <cell r="E341" t="str">
            <v xml:space="preserve"> 23. 1</v>
          </cell>
          <cell r="F341" t="str">
            <v>L64 / L65</v>
          </cell>
          <cell r="AL341">
            <v>1</v>
          </cell>
          <cell r="BG341">
            <v>9</v>
          </cell>
          <cell r="BH341">
            <v>3</v>
          </cell>
          <cell r="BI341">
            <v>2</v>
          </cell>
          <cell r="BJ341">
            <v>1</v>
          </cell>
          <cell r="BK341">
            <v>54</v>
          </cell>
          <cell r="BL341" t="str">
            <v>PMPFOYY.xls</v>
          </cell>
        </row>
        <row r="342">
          <cell r="A342" t="str">
            <v>IN 0299</v>
          </cell>
          <cell r="B342" t="str">
            <v>GEZER VİNÇ (K.K.)</v>
          </cell>
          <cell r="C342" t="str">
            <v>1 YIL</v>
          </cell>
          <cell r="D342">
            <v>5</v>
          </cell>
          <cell r="E342" t="str">
            <v xml:space="preserve"> 29. 1</v>
          </cell>
          <cell r="F342" t="str">
            <v>3D KALİTE KONT.</v>
          </cell>
          <cell r="R342">
            <v>1</v>
          </cell>
          <cell r="BG342">
            <v>9</v>
          </cell>
          <cell r="BH342">
            <v>1</v>
          </cell>
          <cell r="BI342">
            <v>2</v>
          </cell>
          <cell r="BJ342">
            <v>1</v>
          </cell>
          <cell r="BK342">
            <v>18</v>
          </cell>
          <cell r="BL342" t="str">
            <v>VINCFOYY.xls</v>
          </cell>
        </row>
        <row r="343">
          <cell r="A343" t="str">
            <v>IN 0299</v>
          </cell>
          <cell r="B343" t="str">
            <v>GEZER VİNÇ (K.K.)</v>
          </cell>
          <cell r="C343" t="str">
            <v>3 AY</v>
          </cell>
          <cell r="D343">
            <v>5</v>
          </cell>
          <cell r="E343" t="str">
            <v xml:space="preserve"> 29. 1</v>
          </cell>
          <cell r="F343" t="str">
            <v>3D KALİTE KONT.</v>
          </cell>
          <cell r="Q343">
            <v>1</v>
          </cell>
          <cell r="AC343">
            <v>1</v>
          </cell>
          <cell r="AR343">
            <v>1</v>
          </cell>
          <cell r="BE343">
            <v>1</v>
          </cell>
          <cell r="BG343">
            <v>7.5</v>
          </cell>
          <cell r="BH343">
            <v>1</v>
          </cell>
          <cell r="BI343">
            <v>2</v>
          </cell>
          <cell r="BJ343">
            <v>4</v>
          </cell>
          <cell r="BK343">
            <v>60</v>
          </cell>
          <cell r="BL343" t="str">
            <v>VINCFOYU.xls</v>
          </cell>
        </row>
        <row r="344">
          <cell r="A344" t="str">
            <v>IN 0303</v>
          </cell>
          <cell r="B344" t="str">
            <v>DEMAG KAPORTA BANDI OTOM.</v>
          </cell>
          <cell r="C344" t="str">
            <v>1 YIL</v>
          </cell>
          <cell r="D344">
            <v>6</v>
          </cell>
          <cell r="E344" t="str">
            <v xml:space="preserve"> 14. 1</v>
          </cell>
          <cell r="F344" t="str">
            <v>KAP.BAND.</v>
          </cell>
          <cell r="AL344">
            <v>1</v>
          </cell>
          <cell r="BG344">
            <v>7.5</v>
          </cell>
          <cell r="BH344">
            <v>8</v>
          </cell>
          <cell r="BI344">
            <v>2</v>
          </cell>
          <cell r="BJ344">
            <v>1</v>
          </cell>
          <cell r="BK344">
            <v>120</v>
          </cell>
          <cell r="BL344" t="str">
            <v>DEMFOYY4.xls</v>
          </cell>
        </row>
        <row r="345">
          <cell r="A345" t="str">
            <v>IN 0303</v>
          </cell>
          <cell r="B345" t="str">
            <v>DEMAG KAPORTA BANDI OTOM.</v>
          </cell>
          <cell r="C345" t="str">
            <v>1 YIL</v>
          </cell>
          <cell r="D345">
            <v>6</v>
          </cell>
          <cell r="E345" t="str">
            <v xml:space="preserve"> 14. 1</v>
          </cell>
          <cell r="F345" t="str">
            <v>KAP.BAND.</v>
          </cell>
          <cell r="AM345">
            <v>1</v>
          </cell>
          <cell r="BG345">
            <v>7.5</v>
          </cell>
          <cell r="BH345">
            <v>8</v>
          </cell>
          <cell r="BI345">
            <v>2</v>
          </cell>
          <cell r="BJ345">
            <v>1</v>
          </cell>
          <cell r="BK345">
            <v>120</v>
          </cell>
          <cell r="BL345" t="str">
            <v>DEMFOYY4.xls</v>
          </cell>
        </row>
        <row r="346">
          <cell r="A346" t="str">
            <v>IN 0303</v>
          </cell>
          <cell r="B346" t="str">
            <v>DEMAG KAPORTA BANDI OTOM.</v>
          </cell>
          <cell r="C346" t="str">
            <v>1 YIL</v>
          </cell>
          <cell r="D346">
            <v>6</v>
          </cell>
          <cell r="E346" t="str">
            <v xml:space="preserve"> 14. 1</v>
          </cell>
          <cell r="F346" t="str">
            <v>KAP.BAND.</v>
          </cell>
          <cell r="AN346">
            <v>1</v>
          </cell>
          <cell r="BG346">
            <v>7.5</v>
          </cell>
          <cell r="BH346">
            <v>9</v>
          </cell>
          <cell r="BI346">
            <v>2</v>
          </cell>
          <cell r="BJ346">
            <v>1</v>
          </cell>
          <cell r="BK346">
            <v>135</v>
          </cell>
          <cell r="BL346" t="str">
            <v>DEMFOYY4.xls</v>
          </cell>
        </row>
        <row r="347">
          <cell r="A347" t="str">
            <v>IN 0303</v>
          </cell>
          <cell r="B347" t="str">
            <v>DEMAG KAPORTA BANDI OTOM.</v>
          </cell>
          <cell r="C347" t="str">
            <v>3 AY</v>
          </cell>
          <cell r="D347">
            <v>6</v>
          </cell>
          <cell r="E347" t="str">
            <v xml:space="preserve"> 14. 1</v>
          </cell>
          <cell r="F347" t="str">
            <v>KAP.BAND.</v>
          </cell>
          <cell r="H347">
            <v>1</v>
          </cell>
          <cell r="U347">
            <v>1</v>
          </cell>
          <cell r="AG347">
            <v>1</v>
          </cell>
          <cell r="AV347">
            <v>1</v>
          </cell>
          <cell r="BG347">
            <v>4</v>
          </cell>
          <cell r="BH347">
            <v>2</v>
          </cell>
          <cell r="BI347">
            <v>2</v>
          </cell>
          <cell r="BJ347">
            <v>4</v>
          </cell>
          <cell r="BK347">
            <v>64</v>
          </cell>
          <cell r="BL347" t="str">
            <v>DEMFOYU4.xls</v>
          </cell>
        </row>
        <row r="348">
          <cell r="A348" t="str">
            <v>IN 0303</v>
          </cell>
          <cell r="B348" t="str">
            <v>DEMAG KAPORTA BANDI OTOM.</v>
          </cell>
          <cell r="C348" t="str">
            <v>3 AY</v>
          </cell>
          <cell r="D348">
            <v>6</v>
          </cell>
          <cell r="E348" t="str">
            <v xml:space="preserve"> 14. 1</v>
          </cell>
          <cell r="F348" t="str">
            <v>KAP.BAND.</v>
          </cell>
          <cell r="I348">
            <v>1</v>
          </cell>
          <cell r="V348">
            <v>1</v>
          </cell>
          <cell r="AH348">
            <v>1</v>
          </cell>
          <cell r="AW348">
            <v>1</v>
          </cell>
          <cell r="BG348">
            <v>4</v>
          </cell>
          <cell r="BH348">
            <v>2</v>
          </cell>
          <cell r="BI348">
            <v>2</v>
          </cell>
          <cell r="BJ348">
            <v>4</v>
          </cell>
          <cell r="BK348">
            <v>64</v>
          </cell>
          <cell r="BL348" t="str">
            <v>DEMFOYU4.xls</v>
          </cell>
        </row>
        <row r="349">
          <cell r="A349" t="str">
            <v>IN 0303</v>
          </cell>
          <cell r="B349" t="str">
            <v>DEMAG KAPORTA BANDI OTOM.</v>
          </cell>
          <cell r="C349" t="str">
            <v>3 AY</v>
          </cell>
          <cell r="D349">
            <v>6</v>
          </cell>
          <cell r="E349" t="str">
            <v xml:space="preserve"> 14. 1</v>
          </cell>
          <cell r="F349" t="str">
            <v>KAP.BAND.</v>
          </cell>
          <cell r="J349">
            <v>1</v>
          </cell>
          <cell r="W349">
            <v>1</v>
          </cell>
          <cell r="AI349">
            <v>1</v>
          </cell>
          <cell r="AX349">
            <v>1</v>
          </cell>
          <cell r="BG349">
            <v>4</v>
          </cell>
          <cell r="BH349">
            <v>2</v>
          </cell>
          <cell r="BI349">
            <v>2</v>
          </cell>
          <cell r="BJ349">
            <v>4</v>
          </cell>
          <cell r="BK349">
            <v>64</v>
          </cell>
          <cell r="BL349" t="str">
            <v>DEMFOYU4.xls</v>
          </cell>
        </row>
        <row r="350">
          <cell r="A350" t="str">
            <v>IN 0303</v>
          </cell>
          <cell r="B350" t="str">
            <v>DEMAG KAPORTA BANDI OTOM.</v>
          </cell>
          <cell r="C350" t="str">
            <v>3 AY</v>
          </cell>
          <cell r="D350">
            <v>6</v>
          </cell>
          <cell r="E350" t="str">
            <v xml:space="preserve"> 14. 1</v>
          </cell>
          <cell r="F350" t="str">
            <v>KAP.BAND.</v>
          </cell>
          <cell r="K350">
            <v>1</v>
          </cell>
          <cell r="X350">
            <v>1</v>
          </cell>
          <cell r="AJ350">
            <v>1</v>
          </cell>
          <cell r="AY350">
            <v>1</v>
          </cell>
          <cell r="BG350">
            <v>4</v>
          </cell>
          <cell r="BH350">
            <v>2</v>
          </cell>
          <cell r="BI350">
            <v>2</v>
          </cell>
          <cell r="BJ350">
            <v>4</v>
          </cell>
          <cell r="BK350">
            <v>64</v>
          </cell>
          <cell r="BL350" t="str">
            <v>DEMFOYU4.xls</v>
          </cell>
        </row>
        <row r="351">
          <cell r="A351" t="str">
            <v>IN 0303</v>
          </cell>
          <cell r="B351" t="str">
            <v>DEMAG KAPORTA BANDI OTOM.</v>
          </cell>
          <cell r="C351" t="str">
            <v>3 AY</v>
          </cell>
          <cell r="D351">
            <v>6</v>
          </cell>
          <cell r="E351" t="str">
            <v xml:space="preserve"> 14. 1</v>
          </cell>
          <cell r="F351" t="str">
            <v>KAP.BAND.</v>
          </cell>
          <cell r="L351">
            <v>1</v>
          </cell>
          <cell r="Y351">
            <v>1</v>
          </cell>
          <cell r="AK351">
            <v>1</v>
          </cell>
          <cell r="AZ351">
            <v>1</v>
          </cell>
          <cell r="BG351">
            <v>4</v>
          </cell>
          <cell r="BH351">
            <v>2</v>
          </cell>
          <cell r="BI351">
            <v>2</v>
          </cell>
          <cell r="BJ351">
            <v>4</v>
          </cell>
          <cell r="BK351">
            <v>64</v>
          </cell>
          <cell r="BL351" t="str">
            <v>DEMFOYU4.xls</v>
          </cell>
        </row>
        <row r="352">
          <cell r="A352" t="str">
            <v>IN 0303</v>
          </cell>
          <cell r="B352" t="str">
            <v>DEMAG KAPORTA BANDI OTOM.</v>
          </cell>
          <cell r="C352" t="str">
            <v>3 AY</v>
          </cell>
          <cell r="D352">
            <v>6</v>
          </cell>
          <cell r="E352" t="str">
            <v xml:space="preserve"> 14. 1</v>
          </cell>
          <cell r="F352" t="str">
            <v>KAP.BAND.</v>
          </cell>
          <cell r="N352">
            <v>1</v>
          </cell>
          <cell r="Z352">
            <v>1</v>
          </cell>
          <cell r="AO352">
            <v>1</v>
          </cell>
          <cell r="BA352">
            <v>1</v>
          </cell>
          <cell r="BG352">
            <v>4</v>
          </cell>
          <cell r="BH352">
            <v>2</v>
          </cell>
          <cell r="BI352">
            <v>2</v>
          </cell>
          <cell r="BJ352">
            <v>4</v>
          </cell>
          <cell r="BK352">
            <v>64</v>
          </cell>
          <cell r="BL352" t="str">
            <v>DEMFOYU4.xls</v>
          </cell>
        </row>
        <row r="353">
          <cell r="A353" t="str">
            <v>IN 0303</v>
          </cell>
          <cell r="B353" t="str">
            <v>DEMAG KAPORTA BANDI OTOM.</v>
          </cell>
          <cell r="C353" t="str">
            <v>3 AY</v>
          </cell>
          <cell r="D353">
            <v>6</v>
          </cell>
          <cell r="E353" t="str">
            <v xml:space="preserve"> 14. 1</v>
          </cell>
          <cell r="F353" t="str">
            <v>KAP.BAND.</v>
          </cell>
          <cell r="O353">
            <v>1</v>
          </cell>
          <cell r="AA353">
            <v>1</v>
          </cell>
          <cell r="AP353">
            <v>1</v>
          </cell>
          <cell r="BC353">
            <v>1</v>
          </cell>
          <cell r="BG353">
            <v>4</v>
          </cell>
          <cell r="BH353">
            <v>2</v>
          </cell>
          <cell r="BI353">
            <v>2</v>
          </cell>
          <cell r="BJ353">
            <v>4</v>
          </cell>
          <cell r="BK353">
            <v>64</v>
          </cell>
          <cell r="BL353" t="str">
            <v>DEMFOYU4.xls</v>
          </cell>
        </row>
        <row r="354">
          <cell r="A354" t="str">
            <v>IN 0303</v>
          </cell>
          <cell r="B354" t="str">
            <v>DEMAG KAPORTA BANDI OTOM.</v>
          </cell>
          <cell r="C354" t="str">
            <v>3 AY</v>
          </cell>
          <cell r="D354">
            <v>6</v>
          </cell>
          <cell r="E354" t="str">
            <v xml:space="preserve"> 14. 1</v>
          </cell>
          <cell r="F354" t="str">
            <v>KAP.BAND.</v>
          </cell>
          <cell r="P354">
            <v>1</v>
          </cell>
          <cell r="AB354">
            <v>1</v>
          </cell>
          <cell r="AQ354">
            <v>1</v>
          </cell>
          <cell r="BD354">
            <v>1</v>
          </cell>
          <cell r="BG354">
            <v>4</v>
          </cell>
          <cell r="BH354">
            <v>2</v>
          </cell>
          <cell r="BI354">
            <v>2</v>
          </cell>
          <cell r="BJ354">
            <v>4</v>
          </cell>
          <cell r="BK354">
            <v>64</v>
          </cell>
          <cell r="BL354" t="str">
            <v>DEMFOYU4.xls</v>
          </cell>
        </row>
        <row r="355">
          <cell r="A355" t="str">
            <v>IN 0303</v>
          </cell>
          <cell r="B355" t="str">
            <v>DEMAG KAPORTA BANDI OTOM.</v>
          </cell>
          <cell r="C355" t="str">
            <v>3 AY</v>
          </cell>
          <cell r="D355">
            <v>6</v>
          </cell>
          <cell r="E355" t="str">
            <v xml:space="preserve"> 14. 1</v>
          </cell>
          <cell r="F355" t="str">
            <v>KAP.BAND.</v>
          </cell>
          <cell r="Q355">
            <v>1</v>
          </cell>
          <cell r="AC355">
            <v>1</v>
          </cell>
          <cell r="AR355">
            <v>1</v>
          </cell>
          <cell r="BE355">
            <v>1</v>
          </cell>
          <cell r="BG355">
            <v>4</v>
          </cell>
          <cell r="BH355">
            <v>2</v>
          </cell>
          <cell r="BI355">
            <v>2</v>
          </cell>
          <cell r="BJ355">
            <v>4</v>
          </cell>
          <cell r="BK355">
            <v>64</v>
          </cell>
          <cell r="BL355" t="str">
            <v>DEMFOYU4.xls</v>
          </cell>
        </row>
        <row r="356">
          <cell r="A356" t="str">
            <v>IN 0303</v>
          </cell>
          <cell r="B356" t="str">
            <v>DEMAG KAPORTA BANDI OTOM.</v>
          </cell>
          <cell r="C356" t="str">
            <v>3 AY</v>
          </cell>
          <cell r="D356">
            <v>6</v>
          </cell>
          <cell r="E356" t="str">
            <v xml:space="preserve"> 14. 1</v>
          </cell>
          <cell r="F356" t="str">
            <v>KAP.BAND.</v>
          </cell>
          <cell r="R356">
            <v>1</v>
          </cell>
          <cell r="AD356">
            <v>1</v>
          </cell>
          <cell r="AS356">
            <v>1</v>
          </cell>
          <cell r="BF356">
            <v>1</v>
          </cell>
          <cell r="BG356">
            <v>4</v>
          </cell>
          <cell r="BH356">
            <v>2</v>
          </cell>
          <cell r="BI356">
            <v>2</v>
          </cell>
          <cell r="BJ356">
            <v>4</v>
          </cell>
          <cell r="BK356">
            <v>64</v>
          </cell>
          <cell r="BL356" t="str">
            <v>DEMFOYU4.xls</v>
          </cell>
        </row>
        <row r="357">
          <cell r="A357" t="str">
            <v>IN 0303</v>
          </cell>
          <cell r="B357" t="str">
            <v>DEMAG KAPORTA BANDI OTOM.</v>
          </cell>
          <cell r="C357" t="str">
            <v>3 AY</v>
          </cell>
          <cell r="D357">
            <v>6</v>
          </cell>
          <cell r="E357" t="str">
            <v xml:space="preserve"> 14. 1</v>
          </cell>
          <cell r="F357" t="str">
            <v>KAP.BAND.</v>
          </cell>
          <cell r="S357">
            <v>1</v>
          </cell>
          <cell r="AE357">
            <v>1</v>
          </cell>
          <cell r="AT357">
            <v>1</v>
          </cell>
          <cell r="BG357">
            <v>4</v>
          </cell>
          <cell r="BH357">
            <v>2</v>
          </cell>
          <cell r="BI357">
            <v>2</v>
          </cell>
          <cell r="BJ357">
            <v>3</v>
          </cell>
          <cell r="BK357">
            <v>48</v>
          </cell>
          <cell r="BL357" t="str">
            <v>DEMFOYU4.xls</v>
          </cell>
        </row>
        <row r="358">
          <cell r="A358" t="str">
            <v>IN 0303</v>
          </cell>
          <cell r="B358" t="str">
            <v>DEMAG KAPORTA BANDI OTOM.</v>
          </cell>
          <cell r="C358" t="str">
            <v>3 AY</v>
          </cell>
          <cell r="D358">
            <v>6</v>
          </cell>
          <cell r="E358" t="str">
            <v xml:space="preserve"> 14. 1</v>
          </cell>
          <cell r="F358" t="str">
            <v>KAP.BAND.</v>
          </cell>
          <cell r="T358">
            <v>1</v>
          </cell>
          <cell r="AF358">
            <v>1</v>
          </cell>
          <cell r="AU358">
            <v>1</v>
          </cell>
          <cell r="BG358">
            <v>4</v>
          </cell>
          <cell r="BH358">
            <v>3</v>
          </cell>
          <cell r="BI358">
            <v>2</v>
          </cell>
          <cell r="BJ358">
            <v>3</v>
          </cell>
          <cell r="BK358">
            <v>72</v>
          </cell>
          <cell r="BL358" t="str">
            <v>DEMFOYU4.xls</v>
          </cell>
        </row>
        <row r="359">
          <cell r="A359" t="str">
            <v>IN 0519</v>
          </cell>
          <cell r="B359" t="str">
            <v>TAŞIMA BANDI NO:13</v>
          </cell>
          <cell r="C359" t="str">
            <v>6 AY</v>
          </cell>
          <cell r="D359">
            <v>34</v>
          </cell>
          <cell r="E359" t="str">
            <v xml:space="preserve"> 21. 3</v>
          </cell>
          <cell r="F359" t="str">
            <v>KAP.3</v>
          </cell>
          <cell r="AA359">
            <v>1</v>
          </cell>
          <cell r="BC359">
            <v>1</v>
          </cell>
          <cell r="BG359">
            <v>0.5</v>
          </cell>
          <cell r="BH359">
            <v>1</v>
          </cell>
          <cell r="BI359">
            <v>2</v>
          </cell>
          <cell r="BJ359">
            <v>2</v>
          </cell>
          <cell r="BK359">
            <v>2</v>
          </cell>
          <cell r="BL359" t="str">
            <v>TASBFOYU.xls</v>
          </cell>
        </row>
        <row r="360">
          <cell r="A360" t="str">
            <v>IN 0581</v>
          </cell>
          <cell r="B360" t="str">
            <v>TAHRİBATLI PUNTA DEMAĞI</v>
          </cell>
          <cell r="C360" t="str">
            <v>1 YIL</v>
          </cell>
          <cell r="D360">
            <v>2</v>
          </cell>
          <cell r="E360" t="str">
            <v xml:space="preserve"> 15. 5</v>
          </cell>
          <cell r="F360" t="str">
            <v>K.K.PUNTA KOPR.</v>
          </cell>
          <cell r="AD360">
            <v>1</v>
          </cell>
          <cell r="BG360">
            <v>4</v>
          </cell>
          <cell r="BH360">
            <v>1</v>
          </cell>
          <cell r="BI360">
            <v>2</v>
          </cell>
          <cell r="BJ360">
            <v>1</v>
          </cell>
          <cell r="BK360">
            <v>8</v>
          </cell>
          <cell r="BL360" t="str">
            <v>TDMFOYY.xls</v>
          </cell>
        </row>
        <row r="361">
          <cell r="A361" t="str">
            <v>IN 0581</v>
          </cell>
          <cell r="B361" t="str">
            <v>TAHRİBATLI PUNTA DEMAĞI</v>
          </cell>
          <cell r="C361" t="str">
            <v>3 AY</v>
          </cell>
          <cell r="D361">
            <v>2</v>
          </cell>
          <cell r="E361" t="str">
            <v xml:space="preserve"> 15. 5</v>
          </cell>
          <cell r="F361" t="str">
            <v>K.K.PUNTA KOPR.</v>
          </cell>
          <cell r="Q361">
            <v>1</v>
          </cell>
          <cell r="AC361">
            <v>1</v>
          </cell>
          <cell r="AR361">
            <v>1</v>
          </cell>
          <cell r="BE361">
            <v>1</v>
          </cell>
          <cell r="BG361">
            <v>2</v>
          </cell>
          <cell r="BH361">
            <v>1</v>
          </cell>
          <cell r="BI361">
            <v>2</v>
          </cell>
          <cell r="BJ361">
            <v>4</v>
          </cell>
          <cell r="BK361">
            <v>16</v>
          </cell>
          <cell r="BL361" t="str">
            <v>TDMFOYU.xls</v>
          </cell>
        </row>
        <row r="362">
          <cell r="A362" t="str">
            <v>IN 0583</v>
          </cell>
          <cell r="B362" t="str">
            <v>K.MAN. LUJ ALMA DEMAĞI</v>
          </cell>
          <cell r="C362" t="str">
            <v>1 YIL</v>
          </cell>
          <cell r="D362">
            <v>2</v>
          </cell>
          <cell r="E362" t="str">
            <v xml:space="preserve"> 15. 7</v>
          </cell>
          <cell r="F362" t="str">
            <v>KAP.BAND.</v>
          </cell>
          <cell r="BC362">
            <v>1</v>
          </cell>
          <cell r="BG362">
            <v>4</v>
          </cell>
          <cell r="BH362">
            <v>1</v>
          </cell>
          <cell r="BI362">
            <v>2</v>
          </cell>
          <cell r="BJ362">
            <v>1</v>
          </cell>
          <cell r="BK362">
            <v>8</v>
          </cell>
          <cell r="BL362" t="str">
            <v>LDMFOYY.xls</v>
          </cell>
        </row>
        <row r="363">
          <cell r="A363" t="str">
            <v>IN 0583</v>
          </cell>
          <cell r="B363" t="str">
            <v>K.MAN. LUJ ALMA DEMAĞI</v>
          </cell>
          <cell r="C363" t="str">
            <v>3 AY</v>
          </cell>
          <cell r="D363">
            <v>2</v>
          </cell>
          <cell r="E363" t="str">
            <v xml:space="preserve"> 15. 7</v>
          </cell>
          <cell r="F363" t="str">
            <v>KAP.BAND.</v>
          </cell>
          <cell r="L363">
            <v>1</v>
          </cell>
          <cell r="Y363">
            <v>1</v>
          </cell>
          <cell r="AK363">
            <v>1</v>
          </cell>
          <cell r="AZ363">
            <v>1</v>
          </cell>
          <cell r="BG363">
            <v>2</v>
          </cell>
          <cell r="BH363">
            <v>1</v>
          </cell>
          <cell r="BI363">
            <v>2</v>
          </cell>
          <cell r="BJ363">
            <v>4</v>
          </cell>
          <cell r="BK363">
            <v>16</v>
          </cell>
          <cell r="BL363" t="str">
            <v>LDMFOYU.xls</v>
          </cell>
        </row>
        <row r="364">
          <cell r="A364" t="str">
            <v>IN 0591</v>
          </cell>
          <cell r="B364" t="str">
            <v>KAPORTA MAN. HATTI(TRA1-03)</v>
          </cell>
          <cell r="C364" t="str">
            <v>1 YIL</v>
          </cell>
          <cell r="D364">
            <v>9</v>
          </cell>
          <cell r="E364" t="str">
            <v xml:space="preserve"> 22. 1</v>
          </cell>
          <cell r="F364" t="str">
            <v>KAP. MAN.</v>
          </cell>
          <cell r="AL364">
            <v>1</v>
          </cell>
          <cell r="BG364">
            <v>0.5</v>
          </cell>
          <cell r="BH364">
            <v>9</v>
          </cell>
          <cell r="BI364">
            <v>2</v>
          </cell>
          <cell r="BJ364">
            <v>1</v>
          </cell>
          <cell r="BK364">
            <v>9</v>
          </cell>
          <cell r="BL364" t="str">
            <v>TRFOYU1.xls</v>
          </cell>
        </row>
        <row r="365">
          <cell r="A365" t="str">
            <v>IN 0591</v>
          </cell>
          <cell r="B365" t="str">
            <v>KAPORTA MAN. HATTI(TR31-P9)</v>
          </cell>
          <cell r="C365" t="str">
            <v>1 YIL</v>
          </cell>
          <cell r="D365">
            <v>9</v>
          </cell>
          <cell r="E365" t="str">
            <v xml:space="preserve"> 22. 1</v>
          </cell>
          <cell r="F365" t="str">
            <v>KAP. MAN.</v>
          </cell>
          <cell r="AN365">
            <v>1</v>
          </cell>
          <cell r="BG365">
            <v>0.5</v>
          </cell>
          <cell r="BH365">
            <v>28</v>
          </cell>
          <cell r="BI365">
            <v>2</v>
          </cell>
          <cell r="BJ365">
            <v>1</v>
          </cell>
          <cell r="BK365">
            <v>28</v>
          </cell>
          <cell r="BL365" t="str">
            <v>TRFOYU2.xls</v>
          </cell>
        </row>
        <row r="366">
          <cell r="A366" t="str">
            <v>IN 0591</v>
          </cell>
          <cell r="B366" t="str">
            <v>KAPORTA MAN. HATTI(TR06-07)</v>
          </cell>
          <cell r="C366" t="str">
            <v>1 YIL</v>
          </cell>
          <cell r="D366">
            <v>9</v>
          </cell>
          <cell r="E366" t="str">
            <v xml:space="preserve"> 22. 1</v>
          </cell>
          <cell r="F366" t="str">
            <v>KAP. MAN.</v>
          </cell>
          <cell r="AM366">
            <v>1</v>
          </cell>
          <cell r="BG366">
            <v>0.5</v>
          </cell>
          <cell r="BH366">
            <v>7</v>
          </cell>
          <cell r="BI366">
            <v>2</v>
          </cell>
          <cell r="BJ366">
            <v>1</v>
          </cell>
          <cell r="BK366">
            <v>7</v>
          </cell>
          <cell r="BL366" t="str">
            <v>TRFOYU3.xls</v>
          </cell>
        </row>
        <row r="367">
          <cell r="A367" t="str">
            <v>IN 0591</v>
          </cell>
          <cell r="B367" t="str">
            <v>KAPORTA MAN. HATTI(A1-TR16)</v>
          </cell>
          <cell r="C367" t="str">
            <v>1 YIL</v>
          </cell>
          <cell r="D367">
            <v>9</v>
          </cell>
          <cell r="E367" t="str">
            <v xml:space="preserve"> 22. 1</v>
          </cell>
          <cell r="F367" t="str">
            <v>KAP. MAN.</v>
          </cell>
          <cell r="AL367">
            <v>1</v>
          </cell>
          <cell r="BG367">
            <v>0.5</v>
          </cell>
          <cell r="BH367">
            <v>48</v>
          </cell>
          <cell r="BI367">
            <v>2</v>
          </cell>
          <cell r="BJ367">
            <v>1</v>
          </cell>
          <cell r="BK367">
            <v>48</v>
          </cell>
          <cell r="BL367" t="str">
            <v>TRFOYU4.xls</v>
          </cell>
        </row>
        <row r="368">
          <cell r="A368" t="str">
            <v>IN 0591</v>
          </cell>
          <cell r="B368" t="str">
            <v>KAPORTA MAN. HATTI(TR19-46)</v>
          </cell>
          <cell r="C368" t="str">
            <v>1 YIL</v>
          </cell>
          <cell r="D368">
            <v>9</v>
          </cell>
          <cell r="E368" t="str">
            <v xml:space="preserve"> 22. 1</v>
          </cell>
          <cell r="F368" t="str">
            <v>KAP. MAN.</v>
          </cell>
          <cell r="AL368">
            <v>1</v>
          </cell>
          <cell r="BG368">
            <v>0.5</v>
          </cell>
          <cell r="BH368">
            <v>16</v>
          </cell>
          <cell r="BI368">
            <v>2</v>
          </cell>
          <cell r="BJ368">
            <v>1</v>
          </cell>
          <cell r="BK368">
            <v>16</v>
          </cell>
          <cell r="BL368" t="str">
            <v>TRFOYU5.xls</v>
          </cell>
        </row>
        <row r="369">
          <cell r="A369" t="str">
            <v>IN 0591</v>
          </cell>
          <cell r="B369" t="str">
            <v>KAPORTA MAN. HATTI(EKS.SE30)</v>
          </cell>
          <cell r="C369" t="str">
            <v>3 AY</v>
          </cell>
          <cell r="D369">
            <v>9</v>
          </cell>
          <cell r="E369" t="str">
            <v xml:space="preserve"> 22. 3</v>
          </cell>
          <cell r="F369" t="str">
            <v>KAP. MAN.</v>
          </cell>
          <cell r="H369">
            <v>1</v>
          </cell>
          <cell r="U369">
            <v>1</v>
          </cell>
          <cell r="AG369">
            <v>1</v>
          </cell>
          <cell r="AV369">
            <v>1</v>
          </cell>
          <cell r="BG369">
            <v>2.5</v>
          </cell>
          <cell r="BH369">
            <v>1</v>
          </cell>
          <cell r="BI369">
            <v>2</v>
          </cell>
          <cell r="BJ369">
            <v>4</v>
          </cell>
          <cell r="BK369">
            <v>20</v>
          </cell>
          <cell r="BL369" t="str">
            <v>EKSTB30.xls</v>
          </cell>
        </row>
        <row r="370">
          <cell r="A370" t="str">
            <v>IN 0591</v>
          </cell>
          <cell r="B370" t="str">
            <v>KAPORTA MAN. HATTI(TRB08)</v>
          </cell>
          <cell r="C370" t="str">
            <v>3 AY</v>
          </cell>
          <cell r="D370">
            <v>9</v>
          </cell>
          <cell r="E370" t="str">
            <v xml:space="preserve"> 22. 2</v>
          </cell>
          <cell r="F370" t="str">
            <v>KAP. MAN.</v>
          </cell>
          <cell r="H370">
            <v>1</v>
          </cell>
          <cell r="U370">
            <v>1</v>
          </cell>
          <cell r="AG370">
            <v>1</v>
          </cell>
          <cell r="AV370">
            <v>1</v>
          </cell>
          <cell r="BG370">
            <v>3</v>
          </cell>
          <cell r="BH370">
            <v>1</v>
          </cell>
          <cell r="BI370">
            <v>2</v>
          </cell>
          <cell r="BJ370">
            <v>4</v>
          </cell>
          <cell r="BK370">
            <v>24</v>
          </cell>
          <cell r="BL370" t="str">
            <v>TRB08.xls</v>
          </cell>
        </row>
        <row r="371">
          <cell r="A371" t="str">
            <v>IN 0591</v>
          </cell>
          <cell r="B371" t="str">
            <v>KAPORTA MAN. HATTI(TRL03-04)</v>
          </cell>
          <cell r="C371" t="str">
            <v>3 AY</v>
          </cell>
          <cell r="D371">
            <v>9</v>
          </cell>
          <cell r="E371" t="str">
            <v xml:space="preserve"> 22. 2</v>
          </cell>
          <cell r="F371" t="str">
            <v>KAP. MAN.</v>
          </cell>
          <cell r="S371">
            <v>1</v>
          </cell>
          <cell r="AE371">
            <v>1</v>
          </cell>
          <cell r="AT371">
            <v>1</v>
          </cell>
          <cell r="BG371">
            <v>3</v>
          </cell>
          <cell r="BH371">
            <v>1</v>
          </cell>
          <cell r="BI371">
            <v>2</v>
          </cell>
          <cell r="BJ371">
            <v>3</v>
          </cell>
          <cell r="BK371">
            <v>18</v>
          </cell>
          <cell r="BL371" t="str">
            <v>TRL4-3.xls</v>
          </cell>
        </row>
        <row r="372">
          <cell r="A372" t="str">
            <v>IN 0591</v>
          </cell>
          <cell r="B372" t="str">
            <v>KAPORTA MAN. HATTI(M2SE02-30)</v>
          </cell>
          <cell r="C372" t="str">
            <v>3 AY</v>
          </cell>
          <cell r="D372">
            <v>9</v>
          </cell>
          <cell r="E372" t="str">
            <v xml:space="preserve"> 22. 3</v>
          </cell>
          <cell r="F372" t="str">
            <v>KAP. MAN.</v>
          </cell>
          <cell r="R372">
            <v>1</v>
          </cell>
          <cell r="AD372">
            <v>1</v>
          </cell>
          <cell r="AS372">
            <v>1</v>
          </cell>
          <cell r="BF372">
            <v>1</v>
          </cell>
          <cell r="BG372">
            <v>2</v>
          </cell>
          <cell r="BH372">
            <v>2</v>
          </cell>
          <cell r="BI372">
            <v>2</v>
          </cell>
          <cell r="BJ372">
            <v>4</v>
          </cell>
          <cell r="BK372">
            <v>32</v>
          </cell>
          <cell r="BL372" t="str">
            <v>M2SE.xls</v>
          </cell>
        </row>
        <row r="373">
          <cell r="A373" t="str">
            <v>IN 0591</v>
          </cell>
          <cell r="B373" t="str">
            <v>KAPORTA MAN. HATTI(M3SE17-44)</v>
          </cell>
          <cell r="C373" t="str">
            <v>3 AY</v>
          </cell>
          <cell r="D373">
            <v>9</v>
          </cell>
          <cell r="E373" t="str">
            <v xml:space="preserve"> 22. 3</v>
          </cell>
          <cell r="F373" t="str">
            <v>KAP. MAN.</v>
          </cell>
          <cell r="S373">
            <v>1</v>
          </cell>
          <cell r="AE373">
            <v>1</v>
          </cell>
          <cell r="AT373">
            <v>1</v>
          </cell>
          <cell r="BG373">
            <v>2</v>
          </cell>
          <cell r="BH373">
            <v>2</v>
          </cell>
          <cell r="BI373">
            <v>2</v>
          </cell>
          <cell r="BJ373">
            <v>3</v>
          </cell>
          <cell r="BK373">
            <v>24</v>
          </cell>
          <cell r="BL373" t="str">
            <v>M3SE.xls</v>
          </cell>
        </row>
        <row r="374">
          <cell r="A374" t="str">
            <v>IN 0591</v>
          </cell>
          <cell r="B374" t="str">
            <v>KAPORTA MAN. HATTI(134 37...41)</v>
          </cell>
          <cell r="C374" t="str">
            <v>3 AY</v>
          </cell>
          <cell r="D374">
            <v>9</v>
          </cell>
          <cell r="E374" t="str">
            <v xml:space="preserve"> 22. 2</v>
          </cell>
          <cell r="F374" t="str">
            <v>KAP. MAN.</v>
          </cell>
          <cell r="H374">
            <v>1</v>
          </cell>
          <cell r="U374">
            <v>1</v>
          </cell>
          <cell r="AG374">
            <v>1</v>
          </cell>
          <cell r="AV374">
            <v>1</v>
          </cell>
          <cell r="BG374">
            <v>0.5</v>
          </cell>
          <cell r="BH374">
            <v>10</v>
          </cell>
          <cell r="BI374">
            <v>2</v>
          </cell>
          <cell r="BJ374">
            <v>4</v>
          </cell>
          <cell r="BK374">
            <v>40</v>
          </cell>
          <cell r="BL374" t="str">
            <v>HTRFOYU.xls</v>
          </cell>
        </row>
        <row r="375">
          <cell r="A375" t="str">
            <v>IN 0663</v>
          </cell>
          <cell r="B375" t="str">
            <v>ÖN KAPILAR (TESİS ELEKTRİK DOLABI)</v>
          </cell>
          <cell r="C375" t="str">
            <v>1 YIL</v>
          </cell>
          <cell r="D375">
            <v>48</v>
          </cell>
          <cell r="E375">
            <v>48.1</v>
          </cell>
          <cell r="F375" t="str">
            <v>KAP.3</v>
          </cell>
          <cell r="N375">
            <v>1</v>
          </cell>
          <cell r="BG375">
            <v>0.5</v>
          </cell>
          <cell r="BH375">
            <v>1</v>
          </cell>
          <cell r="BI375">
            <v>2</v>
          </cell>
          <cell r="BJ375">
            <v>1</v>
          </cell>
          <cell r="BK375">
            <v>1</v>
          </cell>
          <cell r="BL375" t="str">
            <v>ELKDOL3A.xls</v>
          </cell>
        </row>
        <row r="376">
          <cell r="A376" t="str">
            <v>IN 0664</v>
          </cell>
          <cell r="B376" t="str">
            <v>ARKA KAPILAR (TESİS ELEKTRİK DOLABI)</v>
          </cell>
          <cell r="C376" t="str">
            <v>1 YIL</v>
          </cell>
          <cell r="D376">
            <v>21</v>
          </cell>
          <cell r="E376">
            <v>49.1</v>
          </cell>
          <cell r="F376" t="str">
            <v>KAP.3</v>
          </cell>
          <cell r="N376">
            <v>1</v>
          </cell>
          <cell r="BG376">
            <v>0.5</v>
          </cell>
          <cell r="BH376">
            <v>1</v>
          </cell>
          <cell r="BI376">
            <v>2</v>
          </cell>
          <cell r="BJ376">
            <v>1</v>
          </cell>
          <cell r="BK376">
            <v>1</v>
          </cell>
          <cell r="BL376" t="str">
            <v>ELKDOL3A.xls</v>
          </cell>
        </row>
        <row r="377">
          <cell r="A377" t="str">
            <v>IN 0665</v>
          </cell>
          <cell r="B377" t="str">
            <v>ÖN.ARKA KAPI MASTİKAJ(TESİS ELEKTRİK DOLABI)</v>
          </cell>
          <cell r="C377" t="str">
            <v>1 YIL</v>
          </cell>
          <cell r="D377">
            <v>22</v>
          </cell>
          <cell r="E377">
            <v>50.1</v>
          </cell>
          <cell r="F377" t="str">
            <v>KAP.3</v>
          </cell>
          <cell r="N377">
            <v>1</v>
          </cell>
          <cell r="BG377">
            <v>0.5</v>
          </cell>
          <cell r="BH377">
            <v>1</v>
          </cell>
          <cell r="BI377">
            <v>2</v>
          </cell>
          <cell r="BJ377">
            <v>1</v>
          </cell>
          <cell r="BK377">
            <v>1</v>
          </cell>
          <cell r="BL377" t="str">
            <v>ELKDOL3A.xls</v>
          </cell>
        </row>
        <row r="378">
          <cell r="A378" t="str">
            <v>IN 0668</v>
          </cell>
          <cell r="B378" t="str">
            <v>L65 ARKA TABAN DEMAG VE TAŞIMA APARATI</v>
          </cell>
          <cell r="C378" t="str">
            <v>1 YIL</v>
          </cell>
          <cell r="D378">
            <v>27</v>
          </cell>
          <cell r="E378" t="str">
            <v>62 . 1</v>
          </cell>
          <cell r="F378" t="str">
            <v>L65 ARKA TAB.</v>
          </cell>
          <cell r="P378">
            <v>1</v>
          </cell>
          <cell r="BG378">
            <v>7.5</v>
          </cell>
          <cell r="BH378">
            <v>1</v>
          </cell>
          <cell r="BI378">
            <v>2</v>
          </cell>
          <cell r="BJ378">
            <v>1</v>
          </cell>
          <cell r="BK378">
            <v>15</v>
          </cell>
          <cell r="BL378" t="str">
            <v>65ATBDEY.xls</v>
          </cell>
        </row>
        <row r="379">
          <cell r="A379" t="str">
            <v>IN 0668</v>
          </cell>
          <cell r="B379" t="str">
            <v>L65 ARKA TABAN DEMAG VE TAŞIMA APARATI</v>
          </cell>
          <cell r="C379" t="str">
            <v>3 AY</v>
          </cell>
          <cell r="D379">
            <v>27</v>
          </cell>
          <cell r="E379" t="str">
            <v>62 . 1</v>
          </cell>
          <cell r="F379" t="str">
            <v>L65 ARKA TAB.</v>
          </cell>
          <cell r="L379">
            <v>1</v>
          </cell>
          <cell r="Y379">
            <v>1</v>
          </cell>
          <cell r="AK379">
            <v>1</v>
          </cell>
          <cell r="AZ379">
            <v>1</v>
          </cell>
          <cell r="BG379">
            <v>4</v>
          </cell>
          <cell r="BH379">
            <v>1</v>
          </cell>
          <cell r="BI379">
            <v>2</v>
          </cell>
          <cell r="BJ379">
            <v>4</v>
          </cell>
          <cell r="BK379">
            <v>32</v>
          </cell>
          <cell r="BL379" t="str">
            <v>65ATBDE3.xls</v>
          </cell>
        </row>
        <row r="380">
          <cell r="A380" t="str">
            <v>IN 0691</v>
          </cell>
          <cell r="B380" t="str">
            <v>L65 ÖN TABAN DEMAG VE TAŞIMA APARATLARI</v>
          </cell>
          <cell r="C380" t="str">
            <v>1 YIL</v>
          </cell>
          <cell r="D380">
            <v>28</v>
          </cell>
          <cell r="E380" t="str">
            <v>57 . 1</v>
          </cell>
          <cell r="F380" t="str">
            <v>L65 ÖN TAB.</v>
          </cell>
          <cell r="AL380">
            <v>1</v>
          </cell>
          <cell r="BG380">
            <v>7.5</v>
          </cell>
          <cell r="BH380">
            <v>4</v>
          </cell>
          <cell r="BI380">
            <v>2</v>
          </cell>
          <cell r="BJ380">
            <v>1</v>
          </cell>
          <cell r="BK380">
            <v>60</v>
          </cell>
          <cell r="BL380" t="str">
            <v>65TABDEY.xls</v>
          </cell>
        </row>
        <row r="381">
          <cell r="A381" t="str">
            <v>IN 0691</v>
          </cell>
          <cell r="B381" t="str">
            <v>L65 ÖN TABAN DEMAG VE TAŞIMA APARATLARI</v>
          </cell>
          <cell r="C381" t="str">
            <v>3 AY</v>
          </cell>
          <cell r="D381">
            <v>28</v>
          </cell>
          <cell r="E381" t="str">
            <v>57 . 1</v>
          </cell>
          <cell r="F381" t="str">
            <v>L65 ÖN TAB.</v>
          </cell>
          <cell r="T381">
            <v>1</v>
          </cell>
          <cell r="AF381">
            <v>1</v>
          </cell>
          <cell r="AU381">
            <v>1</v>
          </cell>
          <cell r="BG381">
            <v>4</v>
          </cell>
          <cell r="BH381">
            <v>4</v>
          </cell>
          <cell r="BI381">
            <v>2</v>
          </cell>
          <cell r="BJ381">
            <v>3</v>
          </cell>
          <cell r="BK381">
            <v>96</v>
          </cell>
          <cell r="BL381" t="str">
            <v>65TABDE3.xls</v>
          </cell>
        </row>
        <row r="382">
          <cell r="A382" t="str">
            <v>IN 0692</v>
          </cell>
          <cell r="B382" t="str">
            <v>L65 İLK BİRL. DEMAGLARI</v>
          </cell>
          <cell r="C382" t="str">
            <v>1 YIL</v>
          </cell>
          <cell r="D382">
            <v>29</v>
          </cell>
          <cell r="E382" t="str">
            <v>58 . 1</v>
          </cell>
          <cell r="F382" t="str">
            <v>L65 GENEL BİRL</v>
          </cell>
          <cell r="N382">
            <v>1</v>
          </cell>
          <cell r="BG382">
            <v>4</v>
          </cell>
          <cell r="BH382">
            <v>4</v>
          </cell>
          <cell r="BI382">
            <v>2</v>
          </cell>
          <cell r="BJ382">
            <v>1</v>
          </cell>
          <cell r="BK382">
            <v>32</v>
          </cell>
          <cell r="BL382" t="str">
            <v>65BLCDEY.xls</v>
          </cell>
        </row>
        <row r="383">
          <cell r="A383" t="str">
            <v>IN 0692</v>
          </cell>
          <cell r="B383" t="str">
            <v>L65 İLK BİRL. DEMAGLARI</v>
          </cell>
          <cell r="C383" t="str">
            <v>3 AY</v>
          </cell>
          <cell r="D383">
            <v>29</v>
          </cell>
          <cell r="E383" t="str">
            <v>58 . 1</v>
          </cell>
          <cell r="F383" t="str">
            <v>L65 GENEL BİRL</v>
          </cell>
          <cell r="T383">
            <v>1</v>
          </cell>
          <cell r="AF383">
            <v>1</v>
          </cell>
          <cell r="AU383">
            <v>1</v>
          </cell>
          <cell r="BG383">
            <v>2</v>
          </cell>
          <cell r="BH383">
            <v>4</v>
          </cell>
          <cell r="BI383">
            <v>2</v>
          </cell>
          <cell r="BJ383">
            <v>3</v>
          </cell>
          <cell r="BK383">
            <v>48</v>
          </cell>
          <cell r="BL383" t="str">
            <v>65BLCDE3.xls</v>
          </cell>
        </row>
        <row r="384">
          <cell r="A384" t="str">
            <v>IN 0692</v>
          </cell>
          <cell r="B384" t="str">
            <v>L65 İLK BİRL. DEMAG TAŞIYICILARI</v>
          </cell>
          <cell r="C384" t="str">
            <v>3 AY</v>
          </cell>
          <cell r="D384">
            <v>29</v>
          </cell>
          <cell r="E384" t="str">
            <v>58 . 1</v>
          </cell>
          <cell r="F384" t="str">
            <v>L65 GENEL BİRL</v>
          </cell>
          <cell r="H384">
            <v>1</v>
          </cell>
          <cell r="U384">
            <v>1</v>
          </cell>
          <cell r="AG384">
            <v>1</v>
          </cell>
          <cell r="AV384">
            <v>1</v>
          </cell>
          <cell r="BG384">
            <v>0.5</v>
          </cell>
          <cell r="BH384">
            <v>4</v>
          </cell>
          <cell r="BI384">
            <v>2</v>
          </cell>
          <cell r="BJ384">
            <v>4</v>
          </cell>
          <cell r="BK384">
            <v>16</v>
          </cell>
          <cell r="BL384" t="str">
            <v>65BLCPR3.xls</v>
          </cell>
        </row>
        <row r="385">
          <cell r="A385" t="str">
            <v>IN 0693</v>
          </cell>
          <cell r="B385" t="str">
            <v>L65 İLK BİRLEŞ. HATTI  ELEKTRİK DOLABI</v>
          </cell>
          <cell r="C385" t="str">
            <v>1 YIL</v>
          </cell>
          <cell r="D385">
            <v>30</v>
          </cell>
          <cell r="E385" t="str">
            <v>59 . 1</v>
          </cell>
          <cell r="F385" t="str">
            <v>L65 ÖN TAB.</v>
          </cell>
          <cell r="V385">
            <v>1</v>
          </cell>
          <cell r="BG385">
            <v>0.5</v>
          </cell>
          <cell r="BH385">
            <v>1</v>
          </cell>
          <cell r="BI385">
            <v>2</v>
          </cell>
          <cell r="BJ385">
            <v>1</v>
          </cell>
          <cell r="BK385">
            <v>1</v>
          </cell>
          <cell r="BL385" t="str">
            <v>65TBELD3.xls</v>
          </cell>
        </row>
        <row r="386">
          <cell r="A386" t="str">
            <v>IN 0693</v>
          </cell>
          <cell r="B386" t="str">
            <v>OP 15  ÖN BLOK  BİR. KALIBI</v>
          </cell>
          <cell r="C386" t="str">
            <v>3 AY</v>
          </cell>
          <cell r="D386">
            <v>30</v>
          </cell>
          <cell r="E386" t="str">
            <v>59 . 1</v>
          </cell>
          <cell r="F386" t="str">
            <v>L65 ÖN BLOK BİR.</v>
          </cell>
          <cell r="S386">
            <v>1</v>
          </cell>
          <cell r="AE386">
            <v>1</v>
          </cell>
          <cell r="AT386">
            <v>1</v>
          </cell>
          <cell r="BG386">
            <v>1</v>
          </cell>
          <cell r="BH386">
            <v>1</v>
          </cell>
          <cell r="BI386">
            <v>2</v>
          </cell>
          <cell r="BJ386">
            <v>3</v>
          </cell>
          <cell r="BK386">
            <v>6</v>
          </cell>
          <cell r="BL386" t="str">
            <v>65PRK43.xls</v>
          </cell>
        </row>
        <row r="387">
          <cell r="A387" t="str">
            <v>IN 0693</v>
          </cell>
          <cell r="B387" t="str">
            <v>OP 10 İLK BİR.  KALIBI</v>
          </cell>
          <cell r="C387" t="str">
            <v>6 AY</v>
          </cell>
          <cell r="D387">
            <v>30</v>
          </cell>
          <cell r="E387" t="str">
            <v>59 . 1</v>
          </cell>
          <cell r="F387" t="str">
            <v>L65 İLK BİR.</v>
          </cell>
          <cell r="AD387">
            <v>1</v>
          </cell>
          <cell r="BF387">
            <v>1</v>
          </cell>
          <cell r="BG387">
            <v>1</v>
          </cell>
          <cell r="BH387">
            <v>1</v>
          </cell>
          <cell r="BI387">
            <v>2</v>
          </cell>
          <cell r="BJ387">
            <v>2</v>
          </cell>
          <cell r="BK387">
            <v>4</v>
          </cell>
          <cell r="BL387" t="str">
            <v>65PRK13.xls</v>
          </cell>
        </row>
        <row r="388">
          <cell r="A388" t="str">
            <v>IN 0693</v>
          </cell>
          <cell r="B388" t="str">
            <v>OP 20 İLK BİR. PERÇİN KALIBI</v>
          </cell>
          <cell r="C388" t="str">
            <v>6 AY</v>
          </cell>
          <cell r="D388">
            <v>30</v>
          </cell>
          <cell r="E388" t="str">
            <v>59 . 1</v>
          </cell>
          <cell r="F388" t="str">
            <v>L65 İLK BİR.</v>
          </cell>
          <cell r="AD388">
            <v>1</v>
          </cell>
          <cell r="BF388">
            <v>1</v>
          </cell>
          <cell r="BG388">
            <v>1</v>
          </cell>
          <cell r="BH388">
            <v>1</v>
          </cell>
          <cell r="BI388">
            <v>2</v>
          </cell>
          <cell r="BJ388">
            <v>2</v>
          </cell>
          <cell r="BK388">
            <v>4</v>
          </cell>
          <cell r="BL388" t="str">
            <v>65PRK23.xls</v>
          </cell>
        </row>
        <row r="389">
          <cell r="A389" t="str">
            <v>IN 0693</v>
          </cell>
          <cell r="B389" t="str">
            <v>OP 10 TABAN BİR. KALIBI</v>
          </cell>
          <cell r="C389" t="str">
            <v>6 AY</v>
          </cell>
          <cell r="D389">
            <v>30</v>
          </cell>
          <cell r="E389" t="str">
            <v>59 . 1</v>
          </cell>
          <cell r="F389" t="str">
            <v>L65 TABAN BİR.</v>
          </cell>
          <cell r="AD389">
            <v>1</v>
          </cell>
          <cell r="BF389">
            <v>1</v>
          </cell>
          <cell r="BG389">
            <v>1.5</v>
          </cell>
          <cell r="BH389">
            <v>1</v>
          </cell>
          <cell r="BI389">
            <v>2</v>
          </cell>
          <cell r="BJ389">
            <v>2</v>
          </cell>
          <cell r="BK389">
            <v>6</v>
          </cell>
          <cell r="BL389" t="str">
            <v>65PRK33.xls</v>
          </cell>
        </row>
        <row r="390">
          <cell r="A390" t="str">
            <v>IN 0694</v>
          </cell>
          <cell r="B390" t="str">
            <v>L65 KASAYANI ASTARI ELEKTRİK DOLABI</v>
          </cell>
          <cell r="C390" t="str">
            <v>6 AY</v>
          </cell>
          <cell r="D390">
            <v>61</v>
          </cell>
          <cell r="E390" t="str">
            <v>61 . 2</v>
          </cell>
          <cell r="F390" t="str">
            <v>L65 KASAYANI</v>
          </cell>
          <cell r="AA390">
            <v>1</v>
          </cell>
          <cell r="BC390">
            <v>1</v>
          </cell>
          <cell r="BG390">
            <v>0.5</v>
          </cell>
          <cell r="BH390">
            <v>1</v>
          </cell>
          <cell r="BI390">
            <v>2</v>
          </cell>
          <cell r="BJ390">
            <v>2</v>
          </cell>
          <cell r="BK390">
            <v>2</v>
          </cell>
          <cell r="BL390" t="str">
            <v>65CDCED3.xls</v>
          </cell>
        </row>
        <row r="391">
          <cell r="A391" t="str">
            <v>IN 0695</v>
          </cell>
          <cell r="B391" t="str">
            <v>L65 GENEL BİRL.DEMAĞI</v>
          </cell>
          <cell r="C391" t="str">
            <v>1 YIL</v>
          </cell>
          <cell r="D391">
            <v>61</v>
          </cell>
          <cell r="E391" t="str">
            <v>61 . 1</v>
          </cell>
          <cell r="F391" t="str">
            <v>L65 GENEL BİRL</v>
          </cell>
          <cell r="AM391">
            <v>1</v>
          </cell>
          <cell r="BG391">
            <v>4</v>
          </cell>
          <cell r="BH391">
            <v>1</v>
          </cell>
          <cell r="BI391">
            <v>2</v>
          </cell>
          <cell r="BJ391">
            <v>1</v>
          </cell>
          <cell r="BK391">
            <v>8</v>
          </cell>
          <cell r="BL391" t="str">
            <v>65AGDE1Y.xls</v>
          </cell>
        </row>
        <row r="392">
          <cell r="A392" t="str">
            <v>IN 0695</v>
          </cell>
          <cell r="B392" t="str">
            <v>L65 GENEL BİRL.DEMAG VE PREHENSÖRÜ</v>
          </cell>
          <cell r="C392" t="str">
            <v>3 AY</v>
          </cell>
          <cell r="D392">
            <v>61</v>
          </cell>
          <cell r="E392" t="str">
            <v>61 . 1</v>
          </cell>
          <cell r="F392" t="str">
            <v>L65 GENEL BİRL</v>
          </cell>
          <cell r="O392">
            <v>1</v>
          </cell>
          <cell r="AA392">
            <v>1</v>
          </cell>
          <cell r="AP392">
            <v>1</v>
          </cell>
          <cell r="BC392">
            <v>1</v>
          </cell>
          <cell r="BG392">
            <v>7.5</v>
          </cell>
          <cell r="BH392">
            <v>1</v>
          </cell>
          <cell r="BI392">
            <v>2</v>
          </cell>
          <cell r="BJ392">
            <v>4</v>
          </cell>
          <cell r="BK392">
            <v>60</v>
          </cell>
          <cell r="BL392" t="str">
            <v>65AGDPR3.xls</v>
          </cell>
        </row>
        <row r="393">
          <cell r="A393" t="str">
            <v>IN 0695</v>
          </cell>
          <cell r="B393" t="str">
            <v>L65 GENEL BİRL. KALIBI</v>
          </cell>
          <cell r="C393" t="str">
            <v>3 AY</v>
          </cell>
          <cell r="D393">
            <v>61</v>
          </cell>
          <cell r="E393" t="str">
            <v>61 . 1</v>
          </cell>
          <cell r="F393" t="str">
            <v>L65 GENEL BİRL</v>
          </cell>
          <cell r="H393">
            <v>1</v>
          </cell>
          <cell r="U393">
            <v>1</v>
          </cell>
          <cell r="AG393">
            <v>1</v>
          </cell>
          <cell r="AV393">
            <v>1</v>
          </cell>
          <cell r="BG393">
            <v>4</v>
          </cell>
          <cell r="BH393">
            <v>1</v>
          </cell>
          <cell r="BI393">
            <v>2</v>
          </cell>
          <cell r="BJ393">
            <v>4</v>
          </cell>
          <cell r="BK393">
            <v>32</v>
          </cell>
          <cell r="BL393" t="str">
            <v>65AGKLP3.xls</v>
          </cell>
        </row>
        <row r="394">
          <cell r="A394" t="str">
            <v>IN 0695</v>
          </cell>
          <cell r="B394" t="str">
            <v>L65 GENEL BİRL. ELEKTRİK DOLABI</v>
          </cell>
          <cell r="C394" t="str">
            <v>6 AY</v>
          </cell>
          <cell r="D394">
            <v>61</v>
          </cell>
          <cell r="E394" t="str">
            <v>61 . 1</v>
          </cell>
          <cell r="F394" t="str">
            <v>L65 GENEL BİRL</v>
          </cell>
          <cell r="AA394">
            <v>1</v>
          </cell>
          <cell r="BC394">
            <v>1</v>
          </cell>
          <cell r="BG394">
            <v>0.5</v>
          </cell>
          <cell r="BH394">
            <v>1</v>
          </cell>
          <cell r="BI394">
            <v>2</v>
          </cell>
          <cell r="BJ394">
            <v>2</v>
          </cell>
          <cell r="BK394">
            <v>2</v>
          </cell>
          <cell r="BL394" t="str">
            <v>65AGELD3.xls</v>
          </cell>
        </row>
        <row r="395">
          <cell r="A395" t="str">
            <v>IN 0733</v>
          </cell>
          <cell r="B395" t="str">
            <v>L65 FAZ2 PARACHAVEMENT KALİBRASYON</v>
          </cell>
          <cell r="C395" t="str">
            <v>3 AY</v>
          </cell>
          <cell r="D395">
            <v>32</v>
          </cell>
          <cell r="E395" t="str">
            <v>72 . 1</v>
          </cell>
          <cell r="F395" t="str">
            <v>L65 ÖN-ARKA KAPUT</v>
          </cell>
          <cell r="S395">
            <v>1</v>
          </cell>
          <cell r="AE395">
            <v>1</v>
          </cell>
          <cell r="AT395">
            <v>1</v>
          </cell>
          <cell r="BG395">
            <v>3.5</v>
          </cell>
          <cell r="BH395">
            <v>1</v>
          </cell>
          <cell r="BI395">
            <v>2</v>
          </cell>
          <cell r="BJ395">
            <v>3</v>
          </cell>
          <cell r="BK395">
            <v>21</v>
          </cell>
          <cell r="BL395" t="str">
            <v>KALİBRE.xls</v>
          </cell>
        </row>
        <row r="396">
          <cell r="A396" t="str">
            <v>IN 0733</v>
          </cell>
          <cell r="B396" t="str">
            <v>L65 FAZ2  PARACHAVEMENT HİDROLİK GRUPLAR</v>
          </cell>
          <cell r="C396" t="str">
            <v>3 AY</v>
          </cell>
          <cell r="D396">
            <v>32</v>
          </cell>
          <cell r="E396" t="str">
            <v>72 . 1</v>
          </cell>
          <cell r="F396" t="str">
            <v>L65 ÖN-ARKA KAPUT</v>
          </cell>
          <cell r="S396">
            <v>1</v>
          </cell>
          <cell r="AE396">
            <v>1</v>
          </cell>
          <cell r="AT396">
            <v>1</v>
          </cell>
          <cell r="BG396">
            <v>3.5</v>
          </cell>
          <cell r="BH396">
            <v>1</v>
          </cell>
          <cell r="BI396">
            <v>2</v>
          </cell>
          <cell r="BJ396">
            <v>3</v>
          </cell>
          <cell r="BK396">
            <v>21</v>
          </cell>
          <cell r="BL396" t="str">
            <v>HİDGRUP.xls</v>
          </cell>
        </row>
        <row r="397">
          <cell r="A397" t="str">
            <v>IN 0733</v>
          </cell>
          <cell r="B397" t="str">
            <v>L65 FAZ2  PARACHAVEMENT MEKANİZE PENSLER</v>
          </cell>
          <cell r="C397" t="str">
            <v>3 AY</v>
          </cell>
          <cell r="D397">
            <v>32</v>
          </cell>
          <cell r="E397" t="str">
            <v>72 . 1</v>
          </cell>
          <cell r="F397" t="str">
            <v>L65 ÖN-ARKA KAPUT</v>
          </cell>
          <cell r="I397">
            <v>1</v>
          </cell>
          <cell r="V397">
            <v>1</v>
          </cell>
          <cell r="AH397">
            <v>1</v>
          </cell>
          <cell r="AW397">
            <v>1</v>
          </cell>
          <cell r="BG397">
            <v>2.5</v>
          </cell>
          <cell r="BH397">
            <v>1</v>
          </cell>
          <cell r="BI397">
            <v>2</v>
          </cell>
          <cell r="BJ397">
            <v>4</v>
          </cell>
          <cell r="BK397">
            <v>20</v>
          </cell>
          <cell r="BL397" t="str">
            <v>MEKZPENSL.xls</v>
          </cell>
        </row>
        <row r="398">
          <cell r="A398" t="str">
            <v>IN 0733</v>
          </cell>
          <cell r="B398" t="str">
            <v>L65 FAZ2  PARACHAVEMENT ELEK. VE PNÖ. PANO</v>
          </cell>
          <cell r="C398" t="str">
            <v>3 AY</v>
          </cell>
          <cell r="D398">
            <v>32</v>
          </cell>
          <cell r="E398" t="str">
            <v>72 . 1</v>
          </cell>
          <cell r="F398" t="str">
            <v>L65 ÖN-ARKA KAPUT</v>
          </cell>
          <cell r="I398">
            <v>1</v>
          </cell>
          <cell r="V398">
            <v>1</v>
          </cell>
          <cell r="AH398">
            <v>1</v>
          </cell>
          <cell r="AW398">
            <v>1</v>
          </cell>
          <cell r="BG398">
            <v>2.5</v>
          </cell>
          <cell r="BH398">
            <v>1</v>
          </cell>
          <cell r="BI398">
            <v>2</v>
          </cell>
          <cell r="BJ398">
            <v>4</v>
          </cell>
          <cell r="BK398">
            <v>20</v>
          </cell>
          <cell r="BL398" t="str">
            <v>ELKPNÖ.xls</v>
          </cell>
        </row>
        <row r="399">
          <cell r="A399" t="str">
            <v>IN 0734</v>
          </cell>
          <cell r="B399" t="str">
            <v>L65 PCI ÖN KAPUT SERTİSAJ PRESİ</v>
          </cell>
          <cell r="C399" t="str">
            <v>3 AY</v>
          </cell>
          <cell r="D399">
            <v>33</v>
          </cell>
          <cell r="E399" t="str">
            <v>73 . 1</v>
          </cell>
          <cell r="F399" t="str">
            <v>L65 ÖN KAPUT</v>
          </cell>
          <cell r="H399">
            <v>1</v>
          </cell>
          <cell r="U399">
            <v>1</v>
          </cell>
          <cell r="AG399">
            <v>1</v>
          </cell>
          <cell r="AV399">
            <v>1</v>
          </cell>
          <cell r="BG399">
            <v>4</v>
          </cell>
          <cell r="BH399">
            <v>1</v>
          </cell>
          <cell r="BI399">
            <v>2</v>
          </cell>
          <cell r="BJ399">
            <v>4</v>
          </cell>
          <cell r="BK399">
            <v>32</v>
          </cell>
          <cell r="BL399" t="str">
            <v>PCI.xls</v>
          </cell>
        </row>
        <row r="400">
          <cell r="A400" t="str">
            <v>IN 0734</v>
          </cell>
          <cell r="B400" t="str">
            <v>L65 PCI CIM TAŞ.APARATI</v>
          </cell>
          <cell r="C400" t="str">
            <v>3 AY</v>
          </cell>
          <cell r="D400">
            <v>33</v>
          </cell>
          <cell r="E400" t="str">
            <v>73 . 1</v>
          </cell>
          <cell r="F400" t="str">
            <v>L65 ÖN KAPUT</v>
          </cell>
          <cell r="I400">
            <v>1</v>
          </cell>
          <cell r="V400">
            <v>1</v>
          </cell>
          <cell r="AH400">
            <v>1</v>
          </cell>
          <cell r="AW400">
            <v>1</v>
          </cell>
          <cell r="BG400">
            <v>2</v>
          </cell>
          <cell r="BH400">
            <v>1</v>
          </cell>
          <cell r="BI400">
            <v>2</v>
          </cell>
          <cell r="BJ400">
            <v>4</v>
          </cell>
          <cell r="BK400">
            <v>16</v>
          </cell>
          <cell r="BL400" t="str">
            <v>PCICIM.xls</v>
          </cell>
        </row>
        <row r="401">
          <cell r="A401" t="str">
            <v>IN 0781</v>
          </cell>
          <cell r="B401" t="str">
            <v>KAYNAK SUYU SOĞUTMA TESİSİ GREENBOX FİLTRE-1</v>
          </cell>
          <cell r="C401" t="str">
            <v>1 AY</v>
          </cell>
          <cell r="D401">
            <v>15</v>
          </cell>
          <cell r="E401" t="str">
            <v>64 . 1</v>
          </cell>
          <cell r="F401" t="str">
            <v>KAP.1</v>
          </cell>
          <cell r="J401">
            <v>1</v>
          </cell>
          <cell r="O401">
            <v>1</v>
          </cell>
          <cell r="S401">
            <v>1</v>
          </cell>
          <cell r="W401">
            <v>1</v>
          </cell>
          <cell r="AA401">
            <v>1</v>
          </cell>
          <cell r="AE401">
            <v>1</v>
          </cell>
          <cell r="AI401">
            <v>1</v>
          </cell>
          <cell r="AP401">
            <v>1</v>
          </cell>
          <cell r="AT401">
            <v>1</v>
          </cell>
          <cell r="AX401">
            <v>1</v>
          </cell>
          <cell r="BC401">
            <v>1</v>
          </cell>
          <cell r="BG401">
            <v>3</v>
          </cell>
          <cell r="BH401">
            <v>1</v>
          </cell>
          <cell r="BI401">
            <v>2</v>
          </cell>
          <cell r="BJ401">
            <v>11</v>
          </cell>
          <cell r="BK401">
            <v>66</v>
          </cell>
          <cell r="BL401" t="str">
            <v>GREENFYA.xls</v>
          </cell>
        </row>
        <row r="402">
          <cell r="A402" t="str">
            <v>IN 0781</v>
          </cell>
          <cell r="B402" t="str">
            <v>KAYNAK SUYU SOĞUTMA TESİSİ GREENBOX FİLTRE-2</v>
          </cell>
          <cell r="C402" t="str">
            <v>1 AY</v>
          </cell>
          <cell r="D402">
            <v>15</v>
          </cell>
          <cell r="E402" t="str">
            <v>64 . 1</v>
          </cell>
          <cell r="F402" t="str">
            <v>KAP.1</v>
          </cell>
          <cell r="J402">
            <v>1</v>
          </cell>
          <cell r="O402">
            <v>1</v>
          </cell>
          <cell r="S402">
            <v>1</v>
          </cell>
          <cell r="W402">
            <v>1</v>
          </cell>
          <cell r="AA402">
            <v>1</v>
          </cell>
          <cell r="AE402">
            <v>1</v>
          </cell>
          <cell r="AI402">
            <v>1</v>
          </cell>
          <cell r="AP402">
            <v>1</v>
          </cell>
          <cell r="AT402">
            <v>1</v>
          </cell>
          <cell r="AX402">
            <v>1</v>
          </cell>
          <cell r="BC402">
            <v>1</v>
          </cell>
          <cell r="BG402">
            <v>3</v>
          </cell>
          <cell r="BH402">
            <v>1</v>
          </cell>
          <cell r="BI402">
            <v>2</v>
          </cell>
          <cell r="BJ402">
            <v>11</v>
          </cell>
          <cell r="BK402">
            <v>66</v>
          </cell>
          <cell r="BL402" t="str">
            <v>GREENFYA.xls</v>
          </cell>
        </row>
        <row r="403">
          <cell r="A403" t="str">
            <v>IN 0781</v>
          </cell>
          <cell r="B403" t="str">
            <v>KAYNAK SUYU SOĞUTMA TESİSİ GREENBOX FİLTRE-3</v>
          </cell>
          <cell r="C403" t="str">
            <v>1 AY</v>
          </cell>
          <cell r="D403">
            <v>15</v>
          </cell>
          <cell r="E403" t="str">
            <v>64 . 1</v>
          </cell>
          <cell r="F403" t="str">
            <v>KAP.1</v>
          </cell>
          <cell r="H403">
            <v>1</v>
          </cell>
          <cell r="L403">
            <v>1</v>
          </cell>
          <cell r="Q403">
            <v>1</v>
          </cell>
          <cell r="U403">
            <v>1</v>
          </cell>
          <cell r="Y403">
            <v>1</v>
          </cell>
          <cell r="AC403">
            <v>1</v>
          </cell>
          <cell r="AG403">
            <v>1</v>
          </cell>
          <cell r="AK403">
            <v>1</v>
          </cell>
          <cell r="AR403">
            <v>1</v>
          </cell>
          <cell r="AV403">
            <v>1</v>
          </cell>
          <cell r="AZ403">
            <v>1</v>
          </cell>
          <cell r="BE403">
            <v>1</v>
          </cell>
          <cell r="BG403">
            <v>3</v>
          </cell>
          <cell r="BH403">
            <v>1</v>
          </cell>
          <cell r="BI403">
            <v>2</v>
          </cell>
          <cell r="BJ403">
            <v>12</v>
          </cell>
          <cell r="BK403">
            <v>72</v>
          </cell>
          <cell r="BL403" t="str">
            <v>GREENFYA.xls</v>
          </cell>
        </row>
        <row r="404">
          <cell r="A404" t="str">
            <v>IN 0781</v>
          </cell>
          <cell r="B404" t="str">
            <v>KAYNAK SUYU SOĞUTMA TESİSİ GREENBOX FİLTRE-4</v>
          </cell>
          <cell r="C404" t="str">
            <v>1 AY</v>
          </cell>
          <cell r="D404">
            <v>15</v>
          </cell>
          <cell r="E404" t="str">
            <v>64 . 1</v>
          </cell>
          <cell r="F404" t="str">
            <v>KAP.1</v>
          </cell>
          <cell r="H404">
            <v>1</v>
          </cell>
          <cell r="L404">
            <v>1</v>
          </cell>
          <cell r="Q404">
            <v>1</v>
          </cell>
          <cell r="U404">
            <v>1</v>
          </cell>
          <cell r="Y404">
            <v>1</v>
          </cell>
          <cell r="AC404">
            <v>1</v>
          </cell>
          <cell r="AG404">
            <v>1</v>
          </cell>
          <cell r="AK404">
            <v>1</v>
          </cell>
          <cell r="AR404">
            <v>1</v>
          </cell>
          <cell r="AV404">
            <v>1</v>
          </cell>
          <cell r="AZ404">
            <v>1</v>
          </cell>
          <cell r="BE404">
            <v>1</v>
          </cell>
          <cell r="BG404">
            <v>3</v>
          </cell>
          <cell r="BH404">
            <v>1</v>
          </cell>
          <cell r="BI404">
            <v>2</v>
          </cell>
          <cell r="BJ404">
            <v>12</v>
          </cell>
          <cell r="BK404">
            <v>72</v>
          </cell>
          <cell r="BL404" t="str">
            <v>GREENFYA.xls</v>
          </cell>
        </row>
        <row r="405">
          <cell r="A405" t="str">
            <v>IN 0781</v>
          </cell>
          <cell r="B405" t="str">
            <v>KAYNAK SUYU SOĞUTMA TESİSİ GREENBOX FİLTRE-5</v>
          </cell>
          <cell r="C405" t="str">
            <v>1 AY</v>
          </cell>
          <cell r="D405">
            <v>15</v>
          </cell>
          <cell r="E405" t="str">
            <v>64 . 2</v>
          </cell>
          <cell r="F405" t="str">
            <v>KAP.1</v>
          </cell>
          <cell r="I405">
            <v>1</v>
          </cell>
          <cell r="N405">
            <v>1</v>
          </cell>
          <cell r="R405">
            <v>1</v>
          </cell>
          <cell r="V405">
            <v>1</v>
          </cell>
          <cell r="Z405">
            <v>1</v>
          </cell>
          <cell r="AD405">
            <v>1</v>
          </cell>
          <cell r="AH405">
            <v>1</v>
          </cell>
          <cell r="AO405">
            <v>1</v>
          </cell>
          <cell r="AS405">
            <v>1</v>
          </cell>
          <cell r="AW405">
            <v>1</v>
          </cell>
          <cell r="BA405">
            <v>1</v>
          </cell>
          <cell r="BF405">
            <v>1</v>
          </cell>
          <cell r="BG405">
            <v>3</v>
          </cell>
          <cell r="BH405">
            <v>1</v>
          </cell>
          <cell r="BI405">
            <v>2</v>
          </cell>
          <cell r="BJ405">
            <v>12</v>
          </cell>
          <cell r="BK405">
            <v>72</v>
          </cell>
          <cell r="BL405" t="str">
            <v>GREENFYA.xls</v>
          </cell>
        </row>
        <row r="406">
          <cell r="A406" t="str">
            <v>IN 0781</v>
          </cell>
          <cell r="B406" t="str">
            <v>KAYNAK SUYU SOĞUTMA TESİSİ GREENBOX FİLTRE-6</v>
          </cell>
          <cell r="C406" t="str">
            <v>1 AY</v>
          </cell>
          <cell r="D406">
            <v>15</v>
          </cell>
          <cell r="E406" t="str">
            <v>64 . 2</v>
          </cell>
          <cell r="F406" t="str">
            <v>KAP.1</v>
          </cell>
          <cell r="I406">
            <v>1</v>
          </cell>
          <cell r="N406">
            <v>1</v>
          </cell>
          <cell r="R406">
            <v>1</v>
          </cell>
          <cell r="V406">
            <v>1</v>
          </cell>
          <cell r="Z406">
            <v>1</v>
          </cell>
          <cell r="AD406">
            <v>1</v>
          </cell>
          <cell r="AH406">
            <v>1</v>
          </cell>
          <cell r="AO406">
            <v>1</v>
          </cell>
          <cell r="AS406">
            <v>1</v>
          </cell>
          <cell r="AW406">
            <v>1</v>
          </cell>
          <cell r="BA406">
            <v>1</v>
          </cell>
          <cell r="BF406">
            <v>1</v>
          </cell>
          <cell r="BG406">
            <v>3</v>
          </cell>
          <cell r="BH406">
            <v>1</v>
          </cell>
          <cell r="BI406">
            <v>2</v>
          </cell>
          <cell r="BJ406">
            <v>12</v>
          </cell>
          <cell r="BK406">
            <v>72</v>
          </cell>
          <cell r="BL406" t="str">
            <v>GREENFYA.xls</v>
          </cell>
        </row>
        <row r="407">
          <cell r="A407" t="str">
            <v>IN 0781</v>
          </cell>
          <cell r="B407" t="str">
            <v>KAYNAK SUYU SOĞUTMA TESİSİ GREENBOX FİLTRE-7</v>
          </cell>
          <cell r="C407" t="str">
            <v>1 AY</v>
          </cell>
          <cell r="D407">
            <v>15</v>
          </cell>
          <cell r="E407" t="str">
            <v>64 . 2</v>
          </cell>
          <cell r="F407" t="str">
            <v>KAP.1</v>
          </cell>
          <cell r="I407">
            <v>1</v>
          </cell>
          <cell r="N407">
            <v>1</v>
          </cell>
          <cell r="R407">
            <v>1</v>
          </cell>
          <cell r="V407">
            <v>1</v>
          </cell>
          <cell r="Z407">
            <v>1</v>
          </cell>
          <cell r="AD407">
            <v>1</v>
          </cell>
          <cell r="AH407">
            <v>1</v>
          </cell>
          <cell r="AO407">
            <v>1</v>
          </cell>
          <cell r="AS407">
            <v>1</v>
          </cell>
          <cell r="AW407">
            <v>1</v>
          </cell>
          <cell r="BA407">
            <v>1</v>
          </cell>
          <cell r="BF407">
            <v>1</v>
          </cell>
          <cell r="BG407">
            <v>3</v>
          </cell>
          <cell r="BH407">
            <v>1</v>
          </cell>
          <cell r="BI407">
            <v>2</v>
          </cell>
          <cell r="BJ407">
            <v>12</v>
          </cell>
          <cell r="BK407">
            <v>72</v>
          </cell>
          <cell r="BL407" t="str">
            <v>GREENFYA.xls</v>
          </cell>
        </row>
        <row r="408">
          <cell r="A408" t="str">
            <v>IN 0782</v>
          </cell>
          <cell r="B408" t="str">
            <v>TRANSLATION KAPORTA BANDI GİRİŞİ</v>
          </cell>
          <cell r="D408">
            <v>67</v>
          </cell>
          <cell r="E408" t="str">
            <v>112 . 1</v>
          </cell>
          <cell r="F408" t="str">
            <v>K.BANDI</v>
          </cell>
          <cell r="BH408">
            <v>1</v>
          </cell>
          <cell r="BI408">
            <v>2</v>
          </cell>
          <cell r="BJ408">
            <v>0</v>
          </cell>
          <cell r="BK40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L50"/>
  <sheetViews>
    <sheetView showGridLines="0" tabSelected="1" view="pageBreakPreview" zoomScale="50" zoomScaleNormal="100" zoomScaleSheetLayoutView="50" workbookViewId="0">
      <selection activeCell="R25" sqref="R25:T25"/>
    </sheetView>
  </sheetViews>
  <sheetFormatPr defaultColWidth="1.6640625" defaultRowHeight="13.2" x14ac:dyDescent="0.3"/>
  <cols>
    <col min="1" max="3" width="4.33203125" style="5" customWidth="1"/>
    <col min="4" max="4" width="3" style="5" customWidth="1"/>
    <col min="5" max="5" width="0.33203125" style="5" customWidth="1"/>
    <col min="6" max="6" width="16.5546875" style="5" customWidth="1"/>
    <col min="7" max="7" width="5.44140625" style="5" customWidth="1"/>
    <col min="8" max="8" width="10.109375" style="5" customWidth="1"/>
    <col min="9" max="12" width="3.44140625" style="5" customWidth="1"/>
    <col min="13" max="13" width="1.21875" style="5" customWidth="1"/>
    <col min="14" max="16" width="3.44140625" style="5" customWidth="1"/>
    <col min="17" max="17" width="5.6640625" style="5" customWidth="1"/>
    <col min="18" max="18" width="2.5546875" style="5" customWidth="1"/>
    <col min="19" max="19" width="3.77734375" style="5" customWidth="1"/>
    <col min="20" max="21" width="2.5546875" style="5" customWidth="1"/>
    <col min="22" max="22" width="2.77734375" style="5" customWidth="1"/>
    <col min="23" max="24" width="2.5546875" style="5" customWidth="1"/>
    <col min="25" max="25" width="3.88671875" style="5" customWidth="1"/>
    <col min="26" max="26" width="2.5546875" style="5" customWidth="1"/>
    <col min="27" max="27" width="6.6640625" style="5" customWidth="1"/>
    <col min="28" max="28" width="2.44140625" style="5" customWidth="1"/>
    <col min="29" max="29" width="2.5546875" style="5" customWidth="1"/>
    <col min="30" max="30" width="3.109375" style="5" customWidth="1"/>
    <col min="31" max="31" width="2.5546875" style="5" customWidth="1"/>
    <col min="32" max="32" width="2.109375" style="5" customWidth="1"/>
    <col min="33" max="33" width="3.77734375" style="5" customWidth="1"/>
    <col min="34" max="34" width="2.109375" style="5" customWidth="1"/>
    <col min="35" max="35" width="0.21875" style="5" customWidth="1"/>
    <col min="36" max="36" width="3.6640625" style="5" customWidth="1"/>
    <col min="37" max="37" width="1" style="5" customWidth="1"/>
    <col min="38" max="38" width="2.109375" style="5" hidden="1" customWidth="1"/>
    <col min="39" max="40" width="2.109375" style="5" customWidth="1"/>
    <col min="41" max="41" width="3.44140625" style="5" customWidth="1"/>
    <col min="42" max="42" width="2.5546875" style="5" customWidth="1"/>
    <col min="43" max="46" width="2.109375" style="5" customWidth="1"/>
    <col min="47" max="47" width="1.77734375" style="5" customWidth="1"/>
    <col min="48" max="48" width="3.21875" style="5" customWidth="1"/>
    <col min="49" max="49" width="2.109375" style="5" customWidth="1"/>
    <col min="50" max="50" width="3.33203125" style="5" customWidth="1"/>
    <col min="51" max="51" width="1.21875" style="5" customWidth="1"/>
    <col min="52" max="52" width="0.21875" style="5" hidden="1" customWidth="1"/>
    <col min="53" max="53" width="2.109375" style="5" customWidth="1"/>
    <col min="54" max="54" width="1.6640625" style="5" customWidth="1"/>
    <col min="55" max="55" width="2.88671875" style="5" customWidth="1"/>
    <col min="56" max="56" width="4.109375" style="5" customWidth="1"/>
    <col min="57" max="59" width="1.6640625" style="5" customWidth="1"/>
    <col min="60" max="60" width="1.33203125" style="5" customWidth="1"/>
    <col min="61" max="61" width="3.109375" style="5" customWidth="1"/>
    <col min="62" max="63" width="1.6640625" style="5" customWidth="1"/>
    <col min="64" max="64" width="1.33203125" style="5" customWidth="1"/>
    <col min="65" max="65" width="4.88671875" style="5" customWidth="1"/>
    <col min="66" max="67" width="1.6640625" style="5" customWidth="1"/>
    <col min="68" max="68" width="0.77734375" style="5" customWidth="1"/>
    <col min="69" max="69" width="4.88671875" style="5" customWidth="1"/>
    <col min="70" max="72" width="1.6640625" style="5" customWidth="1"/>
    <col min="73" max="73" width="3.33203125" style="5" customWidth="1"/>
    <col min="74" max="74" width="1.6640625" style="5" customWidth="1"/>
    <col min="75" max="75" width="3.5546875" style="5" customWidth="1"/>
    <col min="76" max="76" width="3.88671875" style="5" customWidth="1"/>
    <col min="77" max="77" width="1.88671875" style="5" customWidth="1"/>
    <col min="78" max="78" width="4" style="5" customWidth="1"/>
    <col min="79" max="79" width="1.88671875" style="5" customWidth="1"/>
    <col min="80" max="80" width="1.33203125" style="5" customWidth="1"/>
    <col min="81" max="81" width="2.33203125" style="5" customWidth="1"/>
    <col min="82" max="82" width="2.88671875" style="5" customWidth="1"/>
    <col min="83" max="83" width="2.21875" style="5" customWidth="1"/>
    <col min="84" max="84" width="1.88671875" style="5" customWidth="1"/>
    <col min="85" max="85" width="3.33203125" style="5" customWidth="1"/>
    <col min="86" max="86" width="1.88671875" style="5" customWidth="1"/>
    <col min="87" max="87" width="2.109375" style="5" customWidth="1"/>
    <col min="88" max="88" width="1.88671875" style="5" customWidth="1"/>
    <col min="89" max="89" width="3.6640625" style="5" customWidth="1"/>
    <col min="90" max="90" width="1.5546875" style="5" customWidth="1"/>
    <col min="91" max="91" width="3" style="5" customWidth="1"/>
    <col min="92" max="92" width="1.88671875" style="5" customWidth="1"/>
    <col min="93" max="93" width="3.88671875" style="5" customWidth="1"/>
    <col min="94" max="94" width="0.6640625" style="5" customWidth="1"/>
    <col min="95" max="96" width="2" style="5" customWidth="1"/>
    <col min="97" max="97" width="1" style="5" customWidth="1"/>
    <col min="98" max="102" width="2" style="5" customWidth="1"/>
    <col min="103" max="103" width="0.44140625" style="5" customWidth="1"/>
    <col min="104" max="104" width="1.6640625" style="5" customWidth="1"/>
    <col min="105" max="105" width="3.33203125" style="5" customWidth="1"/>
    <col min="106" max="108" width="2" style="5" customWidth="1"/>
    <col min="109" max="109" width="1.44140625" style="5" customWidth="1"/>
    <col min="110" max="113" width="1.6640625" style="5" customWidth="1"/>
    <col min="114" max="114" width="2.21875" style="5" customWidth="1"/>
    <col min="115" max="116" width="1.6640625" style="5" customWidth="1"/>
    <col min="117" max="117" width="0.33203125" style="5" customWidth="1"/>
    <col min="118" max="118" width="1.6640625" style="5" hidden="1" customWidth="1"/>
    <col min="119" max="119" width="17" style="5" customWidth="1"/>
    <col min="120" max="255" width="1.6640625" style="5"/>
    <col min="256" max="260" width="1.6640625" style="5" customWidth="1"/>
    <col min="261" max="261" width="21.109375" style="5" customWidth="1"/>
    <col min="262" max="262" width="5.44140625" style="5" customWidth="1"/>
    <col min="263" max="263" width="6.109375" style="5" customWidth="1"/>
    <col min="264" max="266" width="1.6640625" style="5" customWidth="1"/>
    <col min="267" max="267" width="4.5546875" style="5" customWidth="1"/>
    <col min="268" max="271" width="1.6640625" style="5" customWidth="1"/>
    <col min="272" max="272" width="14" style="5" customWidth="1"/>
    <col min="273" max="311" width="1.6640625" style="5" customWidth="1"/>
    <col min="312" max="312" width="4.109375" style="5" customWidth="1"/>
    <col min="313" max="320" width="1.6640625" style="5" customWidth="1"/>
    <col min="321" max="321" width="5.33203125" style="5" customWidth="1"/>
    <col min="322" max="324" width="1.6640625" style="5" customWidth="1"/>
    <col min="325" max="325" width="5" style="5" customWidth="1"/>
    <col min="326" max="331" width="1.6640625" style="5" customWidth="1"/>
    <col min="332" max="332" width="8.109375" style="5" customWidth="1"/>
    <col min="333" max="348" width="1.6640625" style="5" customWidth="1"/>
    <col min="349" max="349" width="8.33203125" style="5" customWidth="1"/>
    <col min="350" max="374" width="1.6640625" style="5" customWidth="1"/>
    <col min="375" max="375" width="17" style="5" customWidth="1"/>
    <col min="376" max="511" width="1.6640625" style="5"/>
    <col min="512" max="516" width="1.6640625" style="5" customWidth="1"/>
    <col min="517" max="517" width="21.109375" style="5" customWidth="1"/>
    <col min="518" max="518" width="5.44140625" style="5" customWidth="1"/>
    <col min="519" max="519" width="6.109375" style="5" customWidth="1"/>
    <col min="520" max="522" width="1.6640625" style="5" customWidth="1"/>
    <col min="523" max="523" width="4.5546875" style="5" customWidth="1"/>
    <col min="524" max="527" width="1.6640625" style="5" customWidth="1"/>
    <col min="528" max="528" width="14" style="5" customWidth="1"/>
    <col min="529" max="567" width="1.6640625" style="5" customWidth="1"/>
    <col min="568" max="568" width="4.109375" style="5" customWidth="1"/>
    <col min="569" max="576" width="1.6640625" style="5" customWidth="1"/>
    <col min="577" max="577" width="5.33203125" style="5" customWidth="1"/>
    <col min="578" max="580" width="1.6640625" style="5" customWidth="1"/>
    <col min="581" max="581" width="5" style="5" customWidth="1"/>
    <col min="582" max="587" width="1.6640625" style="5" customWidth="1"/>
    <col min="588" max="588" width="8.109375" style="5" customWidth="1"/>
    <col min="589" max="604" width="1.6640625" style="5" customWidth="1"/>
    <col min="605" max="605" width="8.33203125" style="5" customWidth="1"/>
    <col min="606" max="630" width="1.6640625" style="5" customWidth="1"/>
    <col min="631" max="631" width="17" style="5" customWidth="1"/>
    <col min="632" max="767" width="1.6640625" style="5"/>
    <col min="768" max="772" width="1.6640625" style="5" customWidth="1"/>
    <col min="773" max="773" width="21.109375" style="5" customWidth="1"/>
    <col min="774" max="774" width="5.44140625" style="5" customWidth="1"/>
    <col min="775" max="775" width="6.109375" style="5" customWidth="1"/>
    <col min="776" max="778" width="1.6640625" style="5" customWidth="1"/>
    <col min="779" max="779" width="4.5546875" style="5" customWidth="1"/>
    <col min="780" max="783" width="1.6640625" style="5" customWidth="1"/>
    <col min="784" max="784" width="14" style="5" customWidth="1"/>
    <col min="785" max="823" width="1.6640625" style="5" customWidth="1"/>
    <col min="824" max="824" width="4.109375" style="5" customWidth="1"/>
    <col min="825" max="832" width="1.6640625" style="5" customWidth="1"/>
    <col min="833" max="833" width="5.33203125" style="5" customWidth="1"/>
    <col min="834" max="836" width="1.6640625" style="5" customWidth="1"/>
    <col min="837" max="837" width="5" style="5" customWidth="1"/>
    <col min="838" max="843" width="1.6640625" style="5" customWidth="1"/>
    <col min="844" max="844" width="8.109375" style="5" customWidth="1"/>
    <col min="845" max="860" width="1.6640625" style="5" customWidth="1"/>
    <col min="861" max="861" width="8.33203125" style="5" customWidth="1"/>
    <col min="862" max="886" width="1.6640625" style="5" customWidth="1"/>
    <col min="887" max="887" width="17" style="5" customWidth="1"/>
    <col min="888" max="1023" width="1.6640625" style="5"/>
    <col min="1024" max="1028" width="1.6640625" style="5" customWidth="1"/>
    <col min="1029" max="1029" width="21.109375" style="5" customWidth="1"/>
    <col min="1030" max="1030" width="5.44140625" style="5" customWidth="1"/>
    <col min="1031" max="1031" width="6.109375" style="5" customWidth="1"/>
    <col min="1032" max="1034" width="1.6640625" style="5" customWidth="1"/>
    <col min="1035" max="1035" width="4.5546875" style="5" customWidth="1"/>
    <col min="1036" max="1039" width="1.6640625" style="5" customWidth="1"/>
    <col min="1040" max="1040" width="14" style="5" customWidth="1"/>
    <col min="1041" max="1079" width="1.6640625" style="5" customWidth="1"/>
    <col min="1080" max="1080" width="4.109375" style="5" customWidth="1"/>
    <col min="1081" max="1088" width="1.6640625" style="5" customWidth="1"/>
    <col min="1089" max="1089" width="5.33203125" style="5" customWidth="1"/>
    <col min="1090" max="1092" width="1.6640625" style="5" customWidth="1"/>
    <col min="1093" max="1093" width="5" style="5" customWidth="1"/>
    <col min="1094" max="1099" width="1.6640625" style="5" customWidth="1"/>
    <col min="1100" max="1100" width="8.109375" style="5" customWidth="1"/>
    <col min="1101" max="1116" width="1.6640625" style="5" customWidth="1"/>
    <col min="1117" max="1117" width="8.33203125" style="5" customWidth="1"/>
    <col min="1118" max="1142" width="1.6640625" style="5" customWidth="1"/>
    <col min="1143" max="1143" width="17" style="5" customWidth="1"/>
    <col min="1144" max="1279" width="1.6640625" style="5"/>
    <col min="1280" max="1284" width="1.6640625" style="5" customWidth="1"/>
    <col min="1285" max="1285" width="21.109375" style="5" customWidth="1"/>
    <col min="1286" max="1286" width="5.44140625" style="5" customWidth="1"/>
    <col min="1287" max="1287" width="6.109375" style="5" customWidth="1"/>
    <col min="1288" max="1290" width="1.6640625" style="5" customWidth="1"/>
    <col min="1291" max="1291" width="4.5546875" style="5" customWidth="1"/>
    <col min="1292" max="1295" width="1.6640625" style="5" customWidth="1"/>
    <col min="1296" max="1296" width="14" style="5" customWidth="1"/>
    <col min="1297" max="1335" width="1.6640625" style="5" customWidth="1"/>
    <col min="1336" max="1336" width="4.109375" style="5" customWidth="1"/>
    <col min="1337" max="1344" width="1.6640625" style="5" customWidth="1"/>
    <col min="1345" max="1345" width="5.33203125" style="5" customWidth="1"/>
    <col min="1346" max="1348" width="1.6640625" style="5" customWidth="1"/>
    <col min="1349" max="1349" width="5" style="5" customWidth="1"/>
    <col min="1350" max="1355" width="1.6640625" style="5" customWidth="1"/>
    <col min="1356" max="1356" width="8.109375" style="5" customWidth="1"/>
    <col min="1357" max="1372" width="1.6640625" style="5" customWidth="1"/>
    <col min="1373" max="1373" width="8.33203125" style="5" customWidth="1"/>
    <col min="1374" max="1398" width="1.6640625" style="5" customWidth="1"/>
    <col min="1399" max="1399" width="17" style="5" customWidth="1"/>
    <col min="1400" max="1535" width="1.6640625" style="5"/>
    <col min="1536" max="1540" width="1.6640625" style="5" customWidth="1"/>
    <col min="1541" max="1541" width="21.109375" style="5" customWidth="1"/>
    <col min="1542" max="1542" width="5.44140625" style="5" customWidth="1"/>
    <col min="1543" max="1543" width="6.109375" style="5" customWidth="1"/>
    <col min="1544" max="1546" width="1.6640625" style="5" customWidth="1"/>
    <col min="1547" max="1547" width="4.5546875" style="5" customWidth="1"/>
    <col min="1548" max="1551" width="1.6640625" style="5" customWidth="1"/>
    <col min="1552" max="1552" width="14" style="5" customWidth="1"/>
    <col min="1553" max="1591" width="1.6640625" style="5" customWidth="1"/>
    <col min="1592" max="1592" width="4.109375" style="5" customWidth="1"/>
    <col min="1593" max="1600" width="1.6640625" style="5" customWidth="1"/>
    <col min="1601" max="1601" width="5.33203125" style="5" customWidth="1"/>
    <col min="1602" max="1604" width="1.6640625" style="5" customWidth="1"/>
    <col min="1605" max="1605" width="5" style="5" customWidth="1"/>
    <col min="1606" max="1611" width="1.6640625" style="5" customWidth="1"/>
    <col min="1612" max="1612" width="8.109375" style="5" customWidth="1"/>
    <col min="1613" max="1628" width="1.6640625" style="5" customWidth="1"/>
    <col min="1629" max="1629" width="8.33203125" style="5" customWidth="1"/>
    <col min="1630" max="1654" width="1.6640625" style="5" customWidth="1"/>
    <col min="1655" max="1655" width="17" style="5" customWidth="1"/>
    <col min="1656" max="1791" width="1.6640625" style="5"/>
    <col min="1792" max="1796" width="1.6640625" style="5" customWidth="1"/>
    <col min="1797" max="1797" width="21.109375" style="5" customWidth="1"/>
    <col min="1798" max="1798" width="5.44140625" style="5" customWidth="1"/>
    <col min="1799" max="1799" width="6.109375" style="5" customWidth="1"/>
    <col min="1800" max="1802" width="1.6640625" style="5" customWidth="1"/>
    <col min="1803" max="1803" width="4.5546875" style="5" customWidth="1"/>
    <col min="1804" max="1807" width="1.6640625" style="5" customWidth="1"/>
    <col min="1808" max="1808" width="14" style="5" customWidth="1"/>
    <col min="1809" max="1847" width="1.6640625" style="5" customWidth="1"/>
    <col min="1848" max="1848" width="4.109375" style="5" customWidth="1"/>
    <col min="1849" max="1856" width="1.6640625" style="5" customWidth="1"/>
    <col min="1857" max="1857" width="5.33203125" style="5" customWidth="1"/>
    <col min="1858" max="1860" width="1.6640625" style="5" customWidth="1"/>
    <col min="1861" max="1861" width="5" style="5" customWidth="1"/>
    <col min="1862" max="1867" width="1.6640625" style="5" customWidth="1"/>
    <col min="1868" max="1868" width="8.109375" style="5" customWidth="1"/>
    <col min="1869" max="1884" width="1.6640625" style="5" customWidth="1"/>
    <col min="1885" max="1885" width="8.33203125" style="5" customWidth="1"/>
    <col min="1886" max="1910" width="1.6640625" style="5" customWidth="1"/>
    <col min="1911" max="1911" width="17" style="5" customWidth="1"/>
    <col min="1912" max="2047" width="1.6640625" style="5"/>
    <col min="2048" max="2052" width="1.6640625" style="5" customWidth="1"/>
    <col min="2053" max="2053" width="21.109375" style="5" customWidth="1"/>
    <col min="2054" max="2054" width="5.44140625" style="5" customWidth="1"/>
    <col min="2055" max="2055" width="6.109375" style="5" customWidth="1"/>
    <col min="2056" max="2058" width="1.6640625" style="5" customWidth="1"/>
    <col min="2059" max="2059" width="4.5546875" style="5" customWidth="1"/>
    <col min="2060" max="2063" width="1.6640625" style="5" customWidth="1"/>
    <col min="2064" max="2064" width="14" style="5" customWidth="1"/>
    <col min="2065" max="2103" width="1.6640625" style="5" customWidth="1"/>
    <col min="2104" max="2104" width="4.109375" style="5" customWidth="1"/>
    <col min="2105" max="2112" width="1.6640625" style="5" customWidth="1"/>
    <col min="2113" max="2113" width="5.33203125" style="5" customWidth="1"/>
    <col min="2114" max="2116" width="1.6640625" style="5" customWidth="1"/>
    <col min="2117" max="2117" width="5" style="5" customWidth="1"/>
    <col min="2118" max="2123" width="1.6640625" style="5" customWidth="1"/>
    <col min="2124" max="2124" width="8.109375" style="5" customWidth="1"/>
    <col min="2125" max="2140" width="1.6640625" style="5" customWidth="1"/>
    <col min="2141" max="2141" width="8.33203125" style="5" customWidth="1"/>
    <col min="2142" max="2166" width="1.6640625" style="5" customWidth="1"/>
    <col min="2167" max="2167" width="17" style="5" customWidth="1"/>
    <col min="2168" max="2303" width="1.6640625" style="5"/>
    <col min="2304" max="2308" width="1.6640625" style="5" customWidth="1"/>
    <col min="2309" max="2309" width="21.109375" style="5" customWidth="1"/>
    <col min="2310" max="2310" width="5.44140625" style="5" customWidth="1"/>
    <col min="2311" max="2311" width="6.109375" style="5" customWidth="1"/>
    <col min="2312" max="2314" width="1.6640625" style="5" customWidth="1"/>
    <col min="2315" max="2315" width="4.5546875" style="5" customWidth="1"/>
    <col min="2316" max="2319" width="1.6640625" style="5" customWidth="1"/>
    <col min="2320" max="2320" width="14" style="5" customWidth="1"/>
    <col min="2321" max="2359" width="1.6640625" style="5" customWidth="1"/>
    <col min="2360" max="2360" width="4.109375" style="5" customWidth="1"/>
    <col min="2361" max="2368" width="1.6640625" style="5" customWidth="1"/>
    <col min="2369" max="2369" width="5.33203125" style="5" customWidth="1"/>
    <col min="2370" max="2372" width="1.6640625" style="5" customWidth="1"/>
    <col min="2373" max="2373" width="5" style="5" customWidth="1"/>
    <col min="2374" max="2379" width="1.6640625" style="5" customWidth="1"/>
    <col min="2380" max="2380" width="8.109375" style="5" customWidth="1"/>
    <col min="2381" max="2396" width="1.6640625" style="5" customWidth="1"/>
    <col min="2397" max="2397" width="8.33203125" style="5" customWidth="1"/>
    <col min="2398" max="2422" width="1.6640625" style="5" customWidth="1"/>
    <col min="2423" max="2423" width="17" style="5" customWidth="1"/>
    <col min="2424" max="2559" width="1.6640625" style="5"/>
    <col min="2560" max="2564" width="1.6640625" style="5" customWidth="1"/>
    <col min="2565" max="2565" width="21.109375" style="5" customWidth="1"/>
    <col min="2566" max="2566" width="5.44140625" style="5" customWidth="1"/>
    <col min="2567" max="2567" width="6.109375" style="5" customWidth="1"/>
    <col min="2568" max="2570" width="1.6640625" style="5" customWidth="1"/>
    <col min="2571" max="2571" width="4.5546875" style="5" customWidth="1"/>
    <col min="2572" max="2575" width="1.6640625" style="5" customWidth="1"/>
    <col min="2576" max="2576" width="14" style="5" customWidth="1"/>
    <col min="2577" max="2615" width="1.6640625" style="5" customWidth="1"/>
    <col min="2616" max="2616" width="4.109375" style="5" customWidth="1"/>
    <col min="2617" max="2624" width="1.6640625" style="5" customWidth="1"/>
    <col min="2625" max="2625" width="5.33203125" style="5" customWidth="1"/>
    <col min="2626" max="2628" width="1.6640625" style="5" customWidth="1"/>
    <col min="2629" max="2629" width="5" style="5" customWidth="1"/>
    <col min="2630" max="2635" width="1.6640625" style="5" customWidth="1"/>
    <col min="2636" max="2636" width="8.109375" style="5" customWidth="1"/>
    <col min="2637" max="2652" width="1.6640625" style="5" customWidth="1"/>
    <col min="2653" max="2653" width="8.33203125" style="5" customWidth="1"/>
    <col min="2654" max="2678" width="1.6640625" style="5" customWidth="1"/>
    <col min="2679" max="2679" width="17" style="5" customWidth="1"/>
    <col min="2680" max="2815" width="1.6640625" style="5"/>
    <col min="2816" max="2820" width="1.6640625" style="5" customWidth="1"/>
    <col min="2821" max="2821" width="21.109375" style="5" customWidth="1"/>
    <col min="2822" max="2822" width="5.44140625" style="5" customWidth="1"/>
    <col min="2823" max="2823" width="6.109375" style="5" customWidth="1"/>
    <col min="2824" max="2826" width="1.6640625" style="5" customWidth="1"/>
    <col min="2827" max="2827" width="4.5546875" style="5" customWidth="1"/>
    <col min="2828" max="2831" width="1.6640625" style="5" customWidth="1"/>
    <col min="2832" max="2832" width="14" style="5" customWidth="1"/>
    <col min="2833" max="2871" width="1.6640625" style="5" customWidth="1"/>
    <col min="2872" max="2872" width="4.109375" style="5" customWidth="1"/>
    <col min="2873" max="2880" width="1.6640625" style="5" customWidth="1"/>
    <col min="2881" max="2881" width="5.33203125" style="5" customWidth="1"/>
    <col min="2882" max="2884" width="1.6640625" style="5" customWidth="1"/>
    <col min="2885" max="2885" width="5" style="5" customWidth="1"/>
    <col min="2886" max="2891" width="1.6640625" style="5" customWidth="1"/>
    <col min="2892" max="2892" width="8.109375" style="5" customWidth="1"/>
    <col min="2893" max="2908" width="1.6640625" style="5" customWidth="1"/>
    <col min="2909" max="2909" width="8.33203125" style="5" customWidth="1"/>
    <col min="2910" max="2934" width="1.6640625" style="5" customWidth="1"/>
    <col min="2935" max="2935" width="17" style="5" customWidth="1"/>
    <col min="2936" max="3071" width="1.6640625" style="5"/>
    <col min="3072" max="3076" width="1.6640625" style="5" customWidth="1"/>
    <col min="3077" max="3077" width="21.109375" style="5" customWidth="1"/>
    <col min="3078" max="3078" width="5.44140625" style="5" customWidth="1"/>
    <col min="3079" max="3079" width="6.109375" style="5" customWidth="1"/>
    <col min="3080" max="3082" width="1.6640625" style="5" customWidth="1"/>
    <col min="3083" max="3083" width="4.5546875" style="5" customWidth="1"/>
    <col min="3084" max="3087" width="1.6640625" style="5" customWidth="1"/>
    <col min="3088" max="3088" width="14" style="5" customWidth="1"/>
    <col min="3089" max="3127" width="1.6640625" style="5" customWidth="1"/>
    <col min="3128" max="3128" width="4.109375" style="5" customWidth="1"/>
    <col min="3129" max="3136" width="1.6640625" style="5" customWidth="1"/>
    <col min="3137" max="3137" width="5.33203125" style="5" customWidth="1"/>
    <col min="3138" max="3140" width="1.6640625" style="5" customWidth="1"/>
    <col min="3141" max="3141" width="5" style="5" customWidth="1"/>
    <col min="3142" max="3147" width="1.6640625" style="5" customWidth="1"/>
    <col min="3148" max="3148" width="8.109375" style="5" customWidth="1"/>
    <col min="3149" max="3164" width="1.6640625" style="5" customWidth="1"/>
    <col min="3165" max="3165" width="8.33203125" style="5" customWidth="1"/>
    <col min="3166" max="3190" width="1.6640625" style="5" customWidth="1"/>
    <col min="3191" max="3191" width="17" style="5" customWidth="1"/>
    <col min="3192" max="3327" width="1.6640625" style="5"/>
    <col min="3328" max="3332" width="1.6640625" style="5" customWidth="1"/>
    <col min="3333" max="3333" width="21.109375" style="5" customWidth="1"/>
    <col min="3334" max="3334" width="5.44140625" style="5" customWidth="1"/>
    <col min="3335" max="3335" width="6.109375" style="5" customWidth="1"/>
    <col min="3336" max="3338" width="1.6640625" style="5" customWidth="1"/>
    <col min="3339" max="3339" width="4.5546875" style="5" customWidth="1"/>
    <col min="3340" max="3343" width="1.6640625" style="5" customWidth="1"/>
    <col min="3344" max="3344" width="14" style="5" customWidth="1"/>
    <col min="3345" max="3383" width="1.6640625" style="5" customWidth="1"/>
    <col min="3384" max="3384" width="4.109375" style="5" customWidth="1"/>
    <col min="3385" max="3392" width="1.6640625" style="5" customWidth="1"/>
    <col min="3393" max="3393" width="5.33203125" style="5" customWidth="1"/>
    <col min="3394" max="3396" width="1.6640625" style="5" customWidth="1"/>
    <col min="3397" max="3397" width="5" style="5" customWidth="1"/>
    <col min="3398" max="3403" width="1.6640625" style="5" customWidth="1"/>
    <col min="3404" max="3404" width="8.109375" style="5" customWidth="1"/>
    <col min="3405" max="3420" width="1.6640625" style="5" customWidth="1"/>
    <col min="3421" max="3421" width="8.33203125" style="5" customWidth="1"/>
    <col min="3422" max="3446" width="1.6640625" style="5" customWidth="1"/>
    <col min="3447" max="3447" width="17" style="5" customWidth="1"/>
    <col min="3448" max="3583" width="1.6640625" style="5"/>
    <col min="3584" max="3588" width="1.6640625" style="5" customWidth="1"/>
    <col min="3589" max="3589" width="21.109375" style="5" customWidth="1"/>
    <col min="3590" max="3590" width="5.44140625" style="5" customWidth="1"/>
    <col min="3591" max="3591" width="6.109375" style="5" customWidth="1"/>
    <col min="3592" max="3594" width="1.6640625" style="5" customWidth="1"/>
    <col min="3595" max="3595" width="4.5546875" style="5" customWidth="1"/>
    <col min="3596" max="3599" width="1.6640625" style="5" customWidth="1"/>
    <col min="3600" max="3600" width="14" style="5" customWidth="1"/>
    <col min="3601" max="3639" width="1.6640625" style="5" customWidth="1"/>
    <col min="3640" max="3640" width="4.109375" style="5" customWidth="1"/>
    <col min="3641" max="3648" width="1.6640625" style="5" customWidth="1"/>
    <col min="3649" max="3649" width="5.33203125" style="5" customWidth="1"/>
    <col min="3650" max="3652" width="1.6640625" style="5" customWidth="1"/>
    <col min="3653" max="3653" width="5" style="5" customWidth="1"/>
    <col min="3654" max="3659" width="1.6640625" style="5" customWidth="1"/>
    <col min="3660" max="3660" width="8.109375" style="5" customWidth="1"/>
    <col min="3661" max="3676" width="1.6640625" style="5" customWidth="1"/>
    <col min="3677" max="3677" width="8.33203125" style="5" customWidth="1"/>
    <col min="3678" max="3702" width="1.6640625" style="5" customWidth="1"/>
    <col min="3703" max="3703" width="17" style="5" customWidth="1"/>
    <col min="3704" max="3839" width="1.6640625" style="5"/>
    <col min="3840" max="3844" width="1.6640625" style="5" customWidth="1"/>
    <col min="3845" max="3845" width="21.109375" style="5" customWidth="1"/>
    <col min="3846" max="3846" width="5.44140625" style="5" customWidth="1"/>
    <col min="3847" max="3847" width="6.109375" style="5" customWidth="1"/>
    <col min="3848" max="3850" width="1.6640625" style="5" customWidth="1"/>
    <col min="3851" max="3851" width="4.5546875" style="5" customWidth="1"/>
    <col min="3852" max="3855" width="1.6640625" style="5" customWidth="1"/>
    <col min="3856" max="3856" width="14" style="5" customWidth="1"/>
    <col min="3857" max="3895" width="1.6640625" style="5" customWidth="1"/>
    <col min="3896" max="3896" width="4.109375" style="5" customWidth="1"/>
    <col min="3897" max="3904" width="1.6640625" style="5" customWidth="1"/>
    <col min="3905" max="3905" width="5.33203125" style="5" customWidth="1"/>
    <col min="3906" max="3908" width="1.6640625" style="5" customWidth="1"/>
    <col min="3909" max="3909" width="5" style="5" customWidth="1"/>
    <col min="3910" max="3915" width="1.6640625" style="5" customWidth="1"/>
    <col min="3916" max="3916" width="8.109375" style="5" customWidth="1"/>
    <col min="3917" max="3932" width="1.6640625" style="5" customWidth="1"/>
    <col min="3933" max="3933" width="8.33203125" style="5" customWidth="1"/>
    <col min="3934" max="3958" width="1.6640625" style="5" customWidth="1"/>
    <col min="3959" max="3959" width="17" style="5" customWidth="1"/>
    <col min="3960" max="4095" width="1.6640625" style="5"/>
    <col min="4096" max="4100" width="1.6640625" style="5" customWidth="1"/>
    <col min="4101" max="4101" width="21.109375" style="5" customWidth="1"/>
    <col min="4102" max="4102" width="5.44140625" style="5" customWidth="1"/>
    <col min="4103" max="4103" width="6.109375" style="5" customWidth="1"/>
    <col min="4104" max="4106" width="1.6640625" style="5" customWidth="1"/>
    <col min="4107" max="4107" width="4.5546875" style="5" customWidth="1"/>
    <col min="4108" max="4111" width="1.6640625" style="5" customWidth="1"/>
    <col min="4112" max="4112" width="14" style="5" customWidth="1"/>
    <col min="4113" max="4151" width="1.6640625" style="5" customWidth="1"/>
    <col min="4152" max="4152" width="4.109375" style="5" customWidth="1"/>
    <col min="4153" max="4160" width="1.6640625" style="5" customWidth="1"/>
    <col min="4161" max="4161" width="5.33203125" style="5" customWidth="1"/>
    <col min="4162" max="4164" width="1.6640625" style="5" customWidth="1"/>
    <col min="4165" max="4165" width="5" style="5" customWidth="1"/>
    <col min="4166" max="4171" width="1.6640625" style="5" customWidth="1"/>
    <col min="4172" max="4172" width="8.109375" style="5" customWidth="1"/>
    <col min="4173" max="4188" width="1.6640625" style="5" customWidth="1"/>
    <col min="4189" max="4189" width="8.33203125" style="5" customWidth="1"/>
    <col min="4190" max="4214" width="1.6640625" style="5" customWidth="1"/>
    <col min="4215" max="4215" width="17" style="5" customWidth="1"/>
    <col min="4216" max="4351" width="1.6640625" style="5"/>
    <col min="4352" max="4356" width="1.6640625" style="5" customWidth="1"/>
    <col min="4357" max="4357" width="21.109375" style="5" customWidth="1"/>
    <col min="4358" max="4358" width="5.44140625" style="5" customWidth="1"/>
    <col min="4359" max="4359" width="6.109375" style="5" customWidth="1"/>
    <col min="4360" max="4362" width="1.6640625" style="5" customWidth="1"/>
    <col min="4363" max="4363" width="4.5546875" style="5" customWidth="1"/>
    <col min="4364" max="4367" width="1.6640625" style="5" customWidth="1"/>
    <col min="4368" max="4368" width="14" style="5" customWidth="1"/>
    <col min="4369" max="4407" width="1.6640625" style="5" customWidth="1"/>
    <col min="4408" max="4408" width="4.109375" style="5" customWidth="1"/>
    <col min="4409" max="4416" width="1.6640625" style="5" customWidth="1"/>
    <col min="4417" max="4417" width="5.33203125" style="5" customWidth="1"/>
    <col min="4418" max="4420" width="1.6640625" style="5" customWidth="1"/>
    <col min="4421" max="4421" width="5" style="5" customWidth="1"/>
    <col min="4422" max="4427" width="1.6640625" style="5" customWidth="1"/>
    <col min="4428" max="4428" width="8.109375" style="5" customWidth="1"/>
    <col min="4429" max="4444" width="1.6640625" style="5" customWidth="1"/>
    <col min="4445" max="4445" width="8.33203125" style="5" customWidth="1"/>
    <col min="4446" max="4470" width="1.6640625" style="5" customWidth="1"/>
    <col min="4471" max="4471" width="17" style="5" customWidth="1"/>
    <col min="4472" max="4607" width="1.6640625" style="5"/>
    <col min="4608" max="4612" width="1.6640625" style="5" customWidth="1"/>
    <col min="4613" max="4613" width="21.109375" style="5" customWidth="1"/>
    <col min="4614" max="4614" width="5.44140625" style="5" customWidth="1"/>
    <col min="4615" max="4615" width="6.109375" style="5" customWidth="1"/>
    <col min="4616" max="4618" width="1.6640625" style="5" customWidth="1"/>
    <col min="4619" max="4619" width="4.5546875" style="5" customWidth="1"/>
    <col min="4620" max="4623" width="1.6640625" style="5" customWidth="1"/>
    <col min="4624" max="4624" width="14" style="5" customWidth="1"/>
    <col min="4625" max="4663" width="1.6640625" style="5" customWidth="1"/>
    <col min="4664" max="4664" width="4.109375" style="5" customWidth="1"/>
    <col min="4665" max="4672" width="1.6640625" style="5" customWidth="1"/>
    <col min="4673" max="4673" width="5.33203125" style="5" customWidth="1"/>
    <col min="4674" max="4676" width="1.6640625" style="5" customWidth="1"/>
    <col min="4677" max="4677" width="5" style="5" customWidth="1"/>
    <col min="4678" max="4683" width="1.6640625" style="5" customWidth="1"/>
    <col min="4684" max="4684" width="8.109375" style="5" customWidth="1"/>
    <col min="4685" max="4700" width="1.6640625" style="5" customWidth="1"/>
    <col min="4701" max="4701" width="8.33203125" style="5" customWidth="1"/>
    <col min="4702" max="4726" width="1.6640625" style="5" customWidth="1"/>
    <col min="4727" max="4727" width="17" style="5" customWidth="1"/>
    <col min="4728" max="4863" width="1.6640625" style="5"/>
    <col min="4864" max="4868" width="1.6640625" style="5" customWidth="1"/>
    <col min="4869" max="4869" width="21.109375" style="5" customWidth="1"/>
    <col min="4870" max="4870" width="5.44140625" style="5" customWidth="1"/>
    <col min="4871" max="4871" width="6.109375" style="5" customWidth="1"/>
    <col min="4872" max="4874" width="1.6640625" style="5" customWidth="1"/>
    <col min="4875" max="4875" width="4.5546875" style="5" customWidth="1"/>
    <col min="4876" max="4879" width="1.6640625" style="5" customWidth="1"/>
    <col min="4880" max="4880" width="14" style="5" customWidth="1"/>
    <col min="4881" max="4919" width="1.6640625" style="5" customWidth="1"/>
    <col min="4920" max="4920" width="4.109375" style="5" customWidth="1"/>
    <col min="4921" max="4928" width="1.6640625" style="5" customWidth="1"/>
    <col min="4929" max="4929" width="5.33203125" style="5" customWidth="1"/>
    <col min="4930" max="4932" width="1.6640625" style="5" customWidth="1"/>
    <col min="4933" max="4933" width="5" style="5" customWidth="1"/>
    <col min="4934" max="4939" width="1.6640625" style="5" customWidth="1"/>
    <col min="4940" max="4940" width="8.109375" style="5" customWidth="1"/>
    <col min="4941" max="4956" width="1.6640625" style="5" customWidth="1"/>
    <col min="4957" max="4957" width="8.33203125" style="5" customWidth="1"/>
    <col min="4958" max="4982" width="1.6640625" style="5" customWidth="1"/>
    <col min="4983" max="4983" width="17" style="5" customWidth="1"/>
    <col min="4984" max="5119" width="1.6640625" style="5"/>
    <col min="5120" max="5124" width="1.6640625" style="5" customWidth="1"/>
    <col min="5125" max="5125" width="21.109375" style="5" customWidth="1"/>
    <col min="5126" max="5126" width="5.44140625" style="5" customWidth="1"/>
    <col min="5127" max="5127" width="6.109375" style="5" customWidth="1"/>
    <col min="5128" max="5130" width="1.6640625" style="5" customWidth="1"/>
    <col min="5131" max="5131" width="4.5546875" style="5" customWidth="1"/>
    <col min="5132" max="5135" width="1.6640625" style="5" customWidth="1"/>
    <col min="5136" max="5136" width="14" style="5" customWidth="1"/>
    <col min="5137" max="5175" width="1.6640625" style="5" customWidth="1"/>
    <col min="5176" max="5176" width="4.109375" style="5" customWidth="1"/>
    <col min="5177" max="5184" width="1.6640625" style="5" customWidth="1"/>
    <col min="5185" max="5185" width="5.33203125" style="5" customWidth="1"/>
    <col min="5186" max="5188" width="1.6640625" style="5" customWidth="1"/>
    <col min="5189" max="5189" width="5" style="5" customWidth="1"/>
    <col min="5190" max="5195" width="1.6640625" style="5" customWidth="1"/>
    <col min="5196" max="5196" width="8.109375" style="5" customWidth="1"/>
    <col min="5197" max="5212" width="1.6640625" style="5" customWidth="1"/>
    <col min="5213" max="5213" width="8.33203125" style="5" customWidth="1"/>
    <col min="5214" max="5238" width="1.6640625" style="5" customWidth="1"/>
    <col min="5239" max="5239" width="17" style="5" customWidth="1"/>
    <col min="5240" max="5375" width="1.6640625" style="5"/>
    <col min="5376" max="5380" width="1.6640625" style="5" customWidth="1"/>
    <col min="5381" max="5381" width="21.109375" style="5" customWidth="1"/>
    <col min="5382" max="5382" width="5.44140625" style="5" customWidth="1"/>
    <col min="5383" max="5383" width="6.109375" style="5" customWidth="1"/>
    <col min="5384" max="5386" width="1.6640625" style="5" customWidth="1"/>
    <col min="5387" max="5387" width="4.5546875" style="5" customWidth="1"/>
    <col min="5388" max="5391" width="1.6640625" style="5" customWidth="1"/>
    <col min="5392" max="5392" width="14" style="5" customWidth="1"/>
    <col min="5393" max="5431" width="1.6640625" style="5" customWidth="1"/>
    <col min="5432" max="5432" width="4.109375" style="5" customWidth="1"/>
    <col min="5433" max="5440" width="1.6640625" style="5" customWidth="1"/>
    <col min="5441" max="5441" width="5.33203125" style="5" customWidth="1"/>
    <col min="5442" max="5444" width="1.6640625" style="5" customWidth="1"/>
    <col min="5445" max="5445" width="5" style="5" customWidth="1"/>
    <col min="5446" max="5451" width="1.6640625" style="5" customWidth="1"/>
    <col min="5452" max="5452" width="8.109375" style="5" customWidth="1"/>
    <col min="5453" max="5468" width="1.6640625" style="5" customWidth="1"/>
    <col min="5469" max="5469" width="8.33203125" style="5" customWidth="1"/>
    <col min="5470" max="5494" width="1.6640625" style="5" customWidth="1"/>
    <col min="5495" max="5495" width="17" style="5" customWidth="1"/>
    <col min="5496" max="5631" width="1.6640625" style="5"/>
    <col min="5632" max="5636" width="1.6640625" style="5" customWidth="1"/>
    <col min="5637" max="5637" width="21.109375" style="5" customWidth="1"/>
    <col min="5638" max="5638" width="5.44140625" style="5" customWidth="1"/>
    <col min="5639" max="5639" width="6.109375" style="5" customWidth="1"/>
    <col min="5640" max="5642" width="1.6640625" style="5" customWidth="1"/>
    <col min="5643" max="5643" width="4.5546875" style="5" customWidth="1"/>
    <col min="5644" max="5647" width="1.6640625" style="5" customWidth="1"/>
    <col min="5648" max="5648" width="14" style="5" customWidth="1"/>
    <col min="5649" max="5687" width="1.6640625" style="5" customWidth="1"/>
    <col min="5688" max="5688" width="4.109375" style="5" customWidth="1"/>
    <col min="5689" max="5696" width="1.6640625" style="5" customWidth="1"/>
    <col min="5697" max="5697" width="5.33203125" style="5" customWidth="1"/>
    <col min="5698" max="5700" width="1.6640625" style="5" customWidth="1"/>
    <col min="5701" max="5701" width="5" style="5" customWidth="1"/>
    <col min="5702" max="5707" width="1.6640625" style="5" customWidth="1"/>
    <col min="5708" max="5708" width="8.109375" style="5" customWidth="1"/>
    <col min="5709" max="5724" width="1.6640625" style="5" customWidth="1"/>
    <col min="5725" max="5725" width="8.33203125" style="5" customWidth="1"/>
    <col min="5726" max="5750" width="1.6640625" style="5" customWidth="1"/>
    <col min="5751" max="5751" width="17" style="5" customWidth="1"/>
    <col min="5752" max="5887" width="1.6640625" style="5"/>
    <col min="5888" max="5892" width="1.6640625" style="5" customWidth="1"/>
    <col min="5893" max="5893" width="21.109375" style="5" customWidth="1"/>
    <col min="5894" max="5894" width="5.44140625" style="5" customWidth="1"/>
    <col min="5895" max="5895" width="6.109375" style="5" customWidth="1"/>
    <col min="5896" max="5898" width="1.6640625" style="5" customWidth="1"/>
    <col min="5899" max="5899" width="4.5546875" style="5" customWidth="1"/>
    <col min="5900" max="5903" width="1.6640625" style="5" customWidth="1"/>
    <col min="5904" max="5904" width="14" style="5" customWidth="1"/>
    <col min="5905" max="5943" width="1.6640625" style="5" customWidth="1"/>
    <col min="5944" max="5944" width="4.109375" style="5" customWidth="1"/>
    <col min="5945" max="5952" width="1.6640625" style="5" customWidth="1"/>
    <col min="5953" max="5953" width="5.33203125" style="5" customWidth="1"/>
    <col min="5954" max="5956" width="1.6640625" style="5" customWidth="1"/>
    <col min="5957" max="5957" width="5" style="5" customWidth="1"/>
    <col min="5958" max="5963" width="1.6640625" style="5" customWidth="1"/>
    <col min="5964" max="5964" width="8.109375" style="5" customWidth="1"/>
    <col min="5965" max="5980" width="1.6640625" style="5" customWidth="1"/>
    <col min="5981" max="5981" width="8.33203125" style="5" customWidth="1"/>
    <col min="5982" max="6006" width="1.6640625" style="5" customWidth="1"/>
    <col min="6007" max="6007" width="17" style="5" customWidth="1"/>
    <col min="6008" max="6143" width="1.6640625" style="5"/>
    <col min="6144" max="6148" width="1.6640625" style="5" customWidth="1"/>
    <col min="6149" max="6149" width="21.109375" style="5" customWidth="1"/>
    <col min="6150" max="6150" width="5.44140625" style="5" customWidth="1"/>
    <col min="6151" max="6151" width="6.109375" style="5" customWidth="1"/>
    <col min="6152" max="6154" width="1.6640625" style="5" customWidth="1"/>
    <col min="6155" max="6155" width="4.5546875" style="5" customWidth="1"/>
    <col min="6156" max="6159" width="1.6640625" style="5" customWidth="1"/>
    <col min="6160" max="6160" width="14" style="5" customWidth="1"/>
    <col min="6161" max="6199" width="1.6640625" style="5" customWidth="1"/>
    <col min="6200" max="6200" width="4.109375" style="5" customWidth="1"/>
    <col min="6201" max="6208" width="1.6640625" style="5" customWidth="1"/>
    <col min="6209" max="6209" width="5.33203125" style="5" customWidth="1"/>
    <col min="6210" max="6212" width="1.6640625" style="5" customWidth="1"/>
    <col min="6213" max="6213" width="5" style="5" customWidth="1"/>
    <col min="6214" max="6219" width="1.6640625" style="5" customWidth="1"/>
    <col min="6220" max="6220" width="8.109375" style="5" customWidth="1"/>
    <col min="6221" max="6236" width="1.6640625" style="5" customWidth="1"/>
    <col min="6237" max="6237" width="8.33203125" style="5" customWidth="1"/>
    <col min="6238" max="6262" width="1.6640625" style="5" customWidth="1"/>
    <col min="6263" max="6263" width="17" style="5" customWidth="1"/>
    <col min="6264" max="6399" width="1.6640625" style="5"/>
    <col min="6400" max="6404" width="1.6640625" style="5" customWidth="1"/>
    <col min="6405" max="6405" width="21.109375" style="5" customWidth="1"/>
    <col min="6406" max="6406" width="5.44140625" style="5" customWidth="1"/>
    <col min="6407" max="6407" width="6.109375" style="5" customWidth="1"/>
    <col min="6408" max="6410" width="1.6640625" style="5" customWidth="1"/>
    <col min="6411" max="6411" width="4.5546875" style="5" customWidth="1"/>
    <col min="6412" max="6415" width="1.6640625" style="5" customWidth="1"/>
    <col min="6416" max="6416" width="14" style="5" customWidth="1"/>
    <col min="6417" max="6455" width="1.6640625" style="5" customWidth="1"/>
    <col min="6456" max="6456" width="4.109375" style="5" customWidth="1"/>
    <col min="6457" max="6464" width="1.6640625" style="5" customWidth="1"/>
    <col min="6465" max="6465" width="5.33203125" style="5" customWidth="1"/>
    <col min="6466" max="6468" width="1.6640625" style="5" customWidth="1"/>
    <col min="6469" max="6469" width="5" style="5" customWidth="1"/>
    <col min="6470" max="6475" width="1.6640625" style="5" customWidth="1"/>
    <col min="6476" max="6476" width="8.109375" style="5" customWidth="1"/>
    <col min="6477" max="6492" width="1.6640625" style="5" customWidth="1"/>
    <col min="6493" max="6493" width="8.33203125" style="5" customWidth="1"/>
    <col min="6494" max="6518" width="1.6640625" style="5" customWidth="1"/>
    <col min="6519" max="6519" width="17" style="5" customWidth="1"/>
    <col min="6520" max="6655" width="1.6640625" style="5"/>
    <col min="6656" max="6660" width="1.6640625" style="5" customWidth="1"/>
    <col min="6661" max="6661" width="21.109375" style="5" customWidth="1"/>
    <col min="6662" max="6662" width="5.44140625" style="5" customWidth="1"/>
    <col min="6663" max="6663" width="6.109375" style="5" customWidth="1"/>
    <col min="6664" max="6666" width="1.6640625" style="5" customWidth="1"/>
    <col min="6667" max="6667" width="4.5546875" style="5" customWidth="1"/>
    <col min="6668" max="6671" width="1.6640625" style="5" customWidth="1"/>
    <col min="6672" max="6672" width="14" style="5" customWidth="1"/>
    <col min="6673" max="6711" width="1.6640625" style="5" customWidth="1"/>
    <col min="6712" max="6712" width="4.109375" style="5" customWidth="1"/>
    <col min="6713" max="6720" width="1.6640625" style="5" customWidth="1"/>
    <col min="6721" max="6721" width="5.33203125" style="5" customWidth="1"/>
    <col min="6722" max="6724" width="1.6640625" style="5" customWidth="1"/>
    <col min="6725" max="6725" width="5" style="5" customWidth="1"/>
    <col min="6726" max="6731" width="1.6640625" style="5" customWidth="1"/>
    <col min="6732" max="6732" width="8.109375" style="5" customWidth="1"/>
    <col min="6733" max="6748" width="1.6640625" style="5" customWidth="1"/>
    <col min="6749" max="6749" width="8.33203125" style="5" customWidth="1"/>
    <col min="6750" max="6774" width="1.6640625" style="5" customWidth="1"/>
    <col min="6775" max="6775" width="17" style="5" customWidth="1"/>
    <col min="6776" max="6911" width="1.6640625" style="5"/>
    <col min="6912" max="6916" width="1.6640625" style="5" customWidth="1"/>
    <col min="6917" max="6917" width="21.109375" style="5" customWidth="1"/>
    <col min="6918" max="6918" width="5.44140625" style="5" customWidth="1"/>
    <col min="6919" max="6919" width="6.109375" style="5" customWidth="1"/>
    <col min="6920" max="6922" width="1.6640625" style="5" customWidth="1"/>
    <col min="6923" max="6923" width="4.5546875" style="5" customWidth="1"/>
    <col min="6924" max="6927" width="1.6640625" style="5" customWidth="1"/>
    <col min="6928" max="6928" width="14" style="5" customWidth="1"/>
    <col min="6929" max="6967" width="1.6640625" style="5" customWidth="1"/>
    <col min="6968" max="6968" width="4.109375" style="5" customWidth="1"/>
    <col min="6969" max="6976" width="1.6640625" style="5" customWidth="1"/>
    <col min="6977" max="6977" width="5.33203125" style="5" customWidth="1"/>
    <col min="6978" max="6980" width="1.6640625" style="5" customWidth="1"/>
    <col min="6981" max="6981" width="5" style="5" customWidth="1"/>
    <col min="6982" max="6987" width="1.6640625" style="5" customWidth="1"/>
    <col min="6988" max="6988" width="8.109375" style="5" customWidth="1"/>
    <col min="6989" max="7004" width="1.6640625" style="5" customWidth="1"/>
    <col min="7005" max="7005" width="8.33203125" style="5" customWidth="1"/>
    <col min="7006" max="7030" width="1.6640625" style="5" customWidth="1"/>
    <col min="7031" max="7031" width="17" style="5" customWidth="1"/>
    <col min="7032" max="7167" width="1.6640625" style="5"/>
    <col min="7168" max="7172" width="1.6640625" style="5" customWidth="1"/>
    <col min="7173" max="7173" width="21.109375" style="5" customWidth="1"/>
    <col min="7174" max="7174" width="5.44140625" style="5" customWidth="1"/>
    <col min="7175" max="7175" width="6.109375" style="5" customWidth="1"/>
    <col min="7176" max="7178" width="1.6640625" style="5" customWidth="1"/>
    <col min="7179" max="7179" width="4.5546875" style="5" customWidth="1"/>
    <col min="7180" max="7183" width="1.6640625" style="5" customWidth="1"/>
    <col min="7184" max="7184" width="14" style="5" customWidth="1"/>
    <col min="7185" max="7223" width="1.6640625" style="5" customWidth="1"/>
    <col min="7224" max="7224" width="4.109375" style="5" customWidth="1"/>
    <col min="7225" max="7232" width="1.6640625" style="5" customWidth="1"/>
    <col min="7233" max="7233" width="5.33203125" style="5" customWidth="1"/>
    <col min="7234" max="7236" width="1.6640625" style="5" customWidth="1"/>
    <col min="7237" max="7237" width="5" style="5" customWidth="1"/>
    <col min="7238" max="7243" width="1.6640625" style="5" customWidth="1"/>
    <col min="7244" max="7244" width="8.109375" style="5" customWidth="1"/>
    <col min="7245" max="7260" width="1.6640625" style="5" customWidth="1"/>
    <col min="7261" max="7261" width="8.33203125" style="5" customWidth="1"/>
    <col min="7262" max="7286" width="1.6640625" style="5" customWidth="1"/>
    <col min="7287" max="7287" width="17" style="5" customWidth="1"/>
    <col min="7288" max="7423" width="1.6640625" style="5"/>
    <col min="7424" max="7428" width="1.6640625" style="5" customWidth="1"/>
    <col min="7429" max="7429" width="21.109375" style="5" customWidth="1"/>
    <col min="7430" max="7430" width="5.44140625" style="5" customWidth="1"/>
    <col min="7431" max="7431" width="6.109375" style="5" customWidth="1"/>
    <col min="7432" max="7434" width="1.6640625" style="5" customWidth="1"/>
    <col min="7435" max="7435" width="4.5546875" style="5" customWidth="1"/>
    <col min="7436" max="7439" width="1.6640625" style="5" customWidth="1"/>
    <col min="7440" max="7440" width="14" style="5" customWidth="1"/>
    <col min="7441" max="7479" width="1.6640625" style="5" customWidth="1"/>
    <col min="7480" max="7480" width="4.109375" style="5" customWidth="1"/>
    <col min="7481" max="7488" width="1.6640625" style="5" customWidth="1"/>
    <col min="7489" max="7489" width="5.33203125" style="5" customWidth="1"/>
    <col min="7490" max="7492" width="1.6640625" style="5" customWidth="1"/>
    <col min="7493" max="7493" width="5" style="5" customWidth="1"/>
    <col min="7494" max="7499" width="1.6640625" style="5" customWidth="1"/>
    <col min="7500" max="7500" width="8.109375" style="5" customWidth="1"/>
    <col min="7501" max="7516" width="1.6640625" style="5" customWidth="1"/>
    <col min="7517" max="7517" width="8.33203125" style="5" customWidth="1"/>
    <col min="7518" max="7542" width="1.6640625" style="5" customWidth="1"/>
    <col min="7543" max="7543" width="17" style="5" customWidth="1"/>
    <col min="7544" max="7679" width="1.6640625" style="5"/>
    <col min="7680" max="7684" width="1.6640625" style="5" customWidth="1"/>
    <col min="7685" max="7685" width="21.109375" style="5" customWidth="1"/>
    <col min="7686" max="7686" width="5.44140625" style="5" customWidth="1"/>
    <col min="7687" max="7687" width="6.109375" style="5" customWidth="1"/>
    <col min="7688" max="7690" width="1.6640625" style="5" customWidth="1"/>
    <col min="7691" max="7691" width="4.5546875" style="5" customWidth="1"/>
    <col min="7692" max="7695" width="1.6640625" style="5" customWidth="1"/>
    <col min="7696" max="7696" width="14" style="5" customWidth="1"/>
    <col min="7697" max="7735" width="1.6640625" style="5" customWidth="1"/>
    <col min="7736" max="7736" width="4.109375" style="5" customWidth="1"/>
    <col min="7737" max="7744" width="1.6640625" style="5" customWidth="1"/>
    <col min="7745" max="7745" width="5.33203125" style="5" customWidth="1"/>
    <col min="7746" max="7748" width="1.6640625" style="5" customWidth="1"/>
    <col min="7749" max="7749" width="5" style="5" customWidth="1"/>
    <col min="7750" max="7755" width="1.6640625" style="5" customWidth="1"/>
    <col min="7756" max="7756" width="8.109375" style="5" customWidth="1"/>
    <col min="7757" max="7772" width="1.6640625" style="5" customWidth="1"/>
    <col min="7773" max="7773" width="8.33203125" style="5" customWidth="1"/>
    <col min="7774" max="7798" width="1.6640625" style="5" customWidth="1"/>
    <col min="7799" max="7799" width="17" style="5" customWidth="1"/>
    <col min="7800" max="7935" width="1.6640625" style="5"/>
    <col min="7936" max="7940" width="1.6640625" style="5" customWidth="1"/>
    <col min="7941" max="7941" width="21.109375" style="5" customWidth="1"/>
    <col min="7942" max="7942" width="5.44140625" style="5" customWidth="1"/>
    <col min="7943" max="7943" width="6.109375" style="5" customWidth="1"/>
    <col min="7944" max="7946" width="1.6640625" style="5" customWidth="1"/>
    <col min="7947" max="7947" width="4.5546875" style="5" customWidth="1"/>
    <col min="7948" max="7951" width="1.6640625" style="5" customWidth="1"/>
    <col min="7952" max="7952" width="14" style="5" customWidth="1"/>
    <col min="7953" max="7991" width="1.6640625" style="5" customWidth="1"/>
    <col min="7992" max="7992" width="4.109375" style="5" customWidth="1"/>
    <col min="7993" max="8000" width="1.6640625" style="5" customWidth="1"/>
    <col min="8001" max="8001" width="5.33203125" style="5" customWidth="1"/>
    <col min="8002" max="8004" width="1.6640625" style="5" customWidth="1"/>
    <col min="8005" max="8005" width="5" style="5" customWidth="1"/>
    <col min="8006" max="8011" width="1.6640625" style="5" customWidth="1"/>
    <col min="8012" max="8012" width="8.109375" style="5" customWidth="1"/>
    <col min="8013" max="8028" width="1.6640625" style="5" customWidth="1"/>
    <col min="8029" max="8029" width="8.33203125" style="5" customWidth="1"/>
    <col min="8030" max="8054" width="1.6640625" style="5" customWidth="1"/>
    <col min="8055" max="8055" width="17" style="5" customWidth="1"/>
    <col min="8056" max="8191" width="1.6640625" style="5"/>
    <col min="8192" max="8196" width="1.6640625" style="5" customWidth="1"/>
    <col min="8197" max="8197" width="21.109375" style="5" customWidth="1"/>
    <col min="8198" max="8198" width="5.44140625" style="5" customWidth="1"/>
    <col min="8199" max="8199" width="6.109375" style="5" customWidth="1"/>
    <col min="8200" max="8202" width="1.6640625" style="5" customWidth="1"/>
    <col min="8203" max="8203" width="4.5546875" style="5" customWidth="1"/>
    <col min="8204" max="8207" width="1.6640625" style="5" customWidth="1"/>
    <col min="8208" max="8208" width="14" style="5" customWidth="1"/>
    <col min="8209" max="8247" width="1.6640625" style="5" customWidth="1"/>
    <col min="8248" max="8248" width="4.109375" style="5" customWidth="1"/>
    <col min="8249" max="8256" width="1.6640625" style="5" customWidth="1"/>
    <col min="8257" max="8257" width="5.33203125" style="5" customWidth="1"/>
    <col min="8258" max="8260" width="1.6640625" style="5" customWidth="1"/>
    <col min="8261" max="8261" width="5" style="5" customWidth="1"/>
    <col min="8262" max="8267" width="1.6640625" style="5" customWidth="1"/>
    <col min="8268" max="8268" width="8.109375" style="5" customWidth="1"/>
    <col min="8269" max="8284" width="1.6640625" style="5" customWidth="1"/>
    <col min="8285" max="8285" width="8.33203125" style="5" customWidth="1"/>
    <col min="8286" max="8310" width="1.6640625" style="5" customWidth="1"/>
    <col min="8311" max="8311" width="17" style="5" customWidth="1"/>
    <col min="8312" max="8447" width="1.6640625" style="5"/>
    <col min="8448" max="8452" width="1.6640625" style="5" customWidth="1"/>
    <col min="8453" max="8453" width="21.109375" style="5" customWidth="1"/>
    <col min="8454" max="8454" width="5.44140625" style="5" customWidth="1"/>
    <col min="8455" max="8455" width="6.109375" style="5" customWidth="1"/>
    <col min="8456" max="8458" width="1.6640625" style="5" customWidth="1"/>
    <col min="8459" max="8459" width="4.5546875" style="5" customWidth="1"/>
    <col min="8460" max="8463" width="1.6640625" style="5" customWidth="1"/>
    <col min="8464" max="8464" width="14" style="5" customWidth="1"/>
    <col min="8465" max="8503" width="1.6640625" style="5" customWidth="1"/>
    <col min="8504" max="8504" width="4.109375" style="5" customWidth="1"/>
    <col min="8505" max="8512" width="1.6640625" style="5" customWidth="1"/>
    <col min="8513" max="8513" width="5.33203125" style="5" customWidth="1"/>
    <col min="8514" max="8516" width="1.6640625" style="5" customWidth="1"/>
    <col min="8517" max="8517" width="5" style="5" customWidth="1"/>
    <col min="8518" max="8523" width="1.6640625" style="5" customWidth="1"/>
    <col min="8524" max="8524" width="8.109375" style="5" customWidth="1"/>
    <col min="8525" max="8540" width="1.6640625" style="5" customWidth="1"/>
    <col min="8541" max="8541" width="8.33203125" style="5" customWidth="1"/>
    <col min="8542" max="8566" width="1.6640625" style="5" customWidth="1"/>
    <col min="8567" max="8567" width="17" style="5" customWidth="1"/>
    <col min="8568" max="8703" width="1.6640625" style="5"/>
    <col min="8704" max="8708" width="1.6640625" style="5" customWidth="1"/>
    <col min="8709" max="8709" width="21.109375" style="5" customWidth="1"/>
    <col min="8710" max="8710" width="5.44140625" style="5" customWidth="1"/>
    <col min="8711" max="8711" width="6.109375" style="5" customWidth="1"/>
    <col min="8712" max="8714" width="1.6640625" style="5" customWidth="1"/>
    <col min="8715" max="8715" width="4.5546875" style="5" customWidth="1"/>
    <col min="8716" max="8719" width="1.6640625" style="5" customWidth="1"/>
    <col min="8720" max="8720" width="14" style="5" customWidth="1"/>
    <col min="8721" max="8759" width="1.6640625" style="5" customWidth="1"/>
    <col min="8760" max="8760" width="4.109375" style="5" customWidth="1"/>
    <col min="8761" max="8768" width="1.6640625" style="5" customWidth="1"/>
    <col min="8769" max="8769" width="5.33203125" style="5" customWidth="1"/>
    <col min="8770" max="8772" width="1.6640625" style="5" customWidth="1"/>
    <col min="8773" max="8773" width="5" style="5" customWidth="1"/>
    <col min="8774" max="8779" width="1.6640625" style="5" customWidth="1"/>
    <col min="8780" max="8780" width="8.109375" style="5" customWidth="1"/>
    <col min="8781" max="8796" width="1.6640625" style="5" customWidth="1"/>
    <col min="8797" max="8797" width="8.33203125" style="5" customWidth="1"/>
    <col min="8798" max="8822" width="1.6640625" style="5" customWidth="1"/>
    <col min="8823" max="8823" width="17" style="5" customWidth="1"/>
    <col min="8824" max="8959" width="1.6640625" style="5"/>
    <col min="8960" max="8964" width="1.6640625" style="5" customWidth="1"/>
    <col min="8965" max="8965" width="21.109375" style="5" customWidth="1"/>
    <col min="8966" max="8966" width="5.44140625" style="5" customWidth="1"/>
    <col min="8967" max="8967" width="6.109375" style="5" customWidth="1"/>
    <col min="8968" max="8970" width="1.6640625" style="5" customWidth="1"/>
    <col min="8971" max="8971" width="4.5546875" style="5" customWidth="1"/>
    <col min="8972" max="8975" width="1.6640625" style="5" customWidth="1"/>
    <col min="8976" max="8976" width="14" style="5" customWidth="1"/>
    <col min="8977" max="9015" width="1.6640625" style="5" customWidth="1"/>
    <col min="9016" max="9016" width="4.109375" style="5" customWidth="1"/>
    <col min="9017" max="9024" width="1.6640625" style="5" customWidth="1"/>
    <col min="9025" max="9025" width="5.33203125" style="5" customWidth="1"/>
    <col min="9026" max="9028" width="1.6640625" style="5" customWidth="1"/>
    <col min="9029" max="9029" width="5" style="5" customWidth="1"/>
    <col min="9030" max="9035" width="1.6640625" style="5" customWidth="1"/>
    <col min="9036" max="9036" width="8.109375" style="5" customWidth="1"/>
    <col min="9037" max="9052" width="1.6640625" style="5" customWidth="1"/>
    <col min="9053" max="9053" width="8.33203125" style="5" customWidth="1"/>
    <col min="9054" max="9078" width="1.6640625" style="5" customWidth="1"/>
    <col min="9079" max="9079" width="17" style="5" customWidth="1"/>
    <col min="9080" max="9215" width="1.6640625" style="5"/>
    <col min="9216" max="9220" width="1.6640625" style="5" customWidth="1"/>
    <col min="9221" max="9221" width="21.109375" style="5" customWidth="1"/>
    <col min="9222" max="9222" width="5.44140625" style="5" customWidth="1"/>
    <col min="9223" max="9223" width="6.109375" style="5" customWidth="1"/>
    <col min="9224" max="9226" width="1.6640625" style="5" customWidth="1"/>
    <col min="9227" max="9227" width="4.5546875" style="5" customWidth="1"/>
    <col min="9228" max="9231" width="1.6640625" style="5" customWidth="1"/>
    <col min="9232" max="9232" width="14" style="5" customWidth="1"/>
    <col min="9233" max="9271" width="1.6640625" style="5" customWidth="1"/>
    <col min="9272" max="9272" width="4.109375" style="5" customWidth="1"/>
    <col min="9273" max="9280" width="1.6640625" style="5" customWidth="1"/>
    <col min="9281" max="9281" width="5.33203125" style="5" customWidth="1"/>
    <col min="9282" max="9284" width="1.6640625" style="5" customWidth="1"/>
    <col min="9285" max="9285" width="5" style="5" customWidth="1"/>
    <col min="9286" max="9291" width="1.6640625" style="5" customWidth="1"/>
    <col min="9292" max="9292" width="8.109375" style="5" customWidth="1"/>
    <col min="9293" max="9308" width="1.6640625" style="5" customWidth="1"/>
    <col min="9309" max="9309" width="8.33203125" style="5" customWidth="1"/>
    <col min="9310" max="9334" width="1.6640625" style="5" customWidth="1"/>
    <col min="9335" max="9335" width="17" style="5" customWidth="1"/>
    <col min="9336" max="9471" width="1.6640625" style="5"/>
    <col min="9472" max="9476" width="1.6640625" style="5" customWidth="1"/>
    <col min="9477" max="9477" width="21.109375" style="5" customWidth="1"/>
    <col min="9478" max="9478" width="5.44140625" style="5" customWidth="1"/>
    <col min="9479" max="9479" width="6.109375" style="5" customWidth="1"/>
    <col min="9480" max="9482" width="1.6640625" style="5" customWidth="1"/>
    <col min="9483" max="9483" width="4.5546875" style="5" customWidth="1"/>
    <col min="9484" max="9487" width="1.6640625" style="5" customWidth="1"/>
    <col min="9488" max="9488" width="14" style="5" customWidth="1"/>
    <col min="9489" max="9527" width="1.6640625" style="5" customWidth="1"/>
    <col min="9528" max="9528" width="4.109375" style="5" customWidth="1"/>
    <col min="9529" max="9536" width="1.6640625" style="5" customWidth="1"/>
    <col min="9537" max="9537" width="5.33203125" style="5" customWidth="1"/>
    <col min="9538" max="9540" width="1.6640625" style="5" customWidth="1"/>
    <col min="9541" max="9541" width="5" style="5" customWidth="1"/>
    <col min="9542" max="9547" width="1.6640625" style="5" customWidth="1"/>
    <col min="9548" max="9548" width="8.109375" style="5" customWidth="1"/>
    <col min="9549" max="9564" width="1.6640625" style="5" customWidth="1"/>
    <col min="9565" max="9565" width="8.33203125" style="5" customWidth="1"/>
    <col min="9566" max="9590" width="1.6640625" style="5" customWidth="1"/>
    <col min="9591" max="9591" width="17" style="5" customWidth="1"/>
    <col min="9592" max="9727" width="1.6640625" style="5"/>
    <col min="9728" max="9732" width="1.6640625" style="5" customWidth="1"/>
    <col min="9733" max="9733" width="21.109375" style="5" customWidth="1"/>
    <col min="9734" max="9734" width="5.44140625" style="5" customWidth="1"/>
    <col min="9735" max="9735" width="6.109375" style="5" customWidth="1"/>
    <col min="9736" max="9738" width="1.6640625" style="5" customWidth="1"/>
    <col min="9739" max="9739" width="4.5546875" style="5" customWidth="1"/>
    <col min="9740" max="9743" width="1.6640625" style="5" customWidth="1"/>
    <col min="9744" max="9744" width="14" style="5" customWidth="1"/>
    <col min="9745" max="9783" width="1.6640625" style="5" customWidth="1"/>
    <col min="9784" max="9784" width="4.109375" style="5" customWidth="1"/>
    <col min="9785" max="9792" width="1.6640625" style="5" customWidth="1"/>
    <col min="9793" max="9793" width="5.33203125" style="5" customWidth="1"/>
    <col min="9794" max="9796" width="1.6640625" style="5" customWidth="1"/>
    <col min="9797" max="9797" width="5" style="5" customWidth="1"/>
    <col min="9798" max="9803" width="1.6640625" style="5" customWidth="1"/>
    <col min="9804" max="9804" width="8.109375" style="5" customWidth="1"/>
    <col min="9805" max="9820" width="1.6640625" style="5" customWidth="1"/>
    <col min="9821" max="9821" width="8.33203125" style="5" customWidth="1"/>
    <col min="9822" max="9846" width="1.6640625" style="5" customWidth="1"/>
    <col min="9847" max="9847" width="17" style="5" customWidth="1"/>
    <col min="9848" max="9983" width="1.6640625" style="5"/>
    <col min="9984" max="9988" width="1.6640625" style="5" customWidth="1"/>
    <col min="9989" max="9989" width="21.109375" style="5" customWidth="1"/>
    <col min="9990" max="9990" width="5.44140625" style="5" customWidth="1"/>
    <col min="9991" max="9991" width="6.109375" style="5" customWidth="1"/>
    <col min="9992" max="9994" width="1.6640625" style="5" customWidth="1"/>
    <col min="9995" max="9995" width="4.5546875" style="5" customWidth="1"/>
    <col min="9996" max="9999" width="1.6640625" style="5" customWidth="1"/>
    <col min="10000" max="10000" width="14" style="5" customWidth="1"/>
    <col min="10001" max="10039" width="1.6640625" style="5" customWidth="1"/>
    <col min="10040" max="10040" width="4.109375" style="5" customWidth="1"/>
    <col min="10041" max="10048" width="1.6640625" style="5" customWidth="1"/>
    <col min="10049" max="10049" width="5.33203125" style="5" customWidth="1"/>
    <col min="10050" max="10052" width="1.6640625" style="5" customWidth="1"/>
    <col min="10053" max="10053" width="5" style="5" customWidth="1"/>
    <col min="10054" max="10059" width="1.6640625" style="5" customWidth="1"/>
    <col min="10060" max="10060" width="8.109375" style="5" customWidth="1"/>
    <col min="10061" max="10076" width="1.6640625" style="5" customWidth="1"/>
    <col min="10077" max="10077" width="8.33203125" style="5" customWidth="1"/>
    <col min="10078" max="10102" width="1.6640625" style="5" customWidth="1"/>
    <col min="10103" max="10103" width="17" style="5" customWidth="1"/>
    <col min="10104" max="10239" width="1.6640625" style="5"/>
    <col min="10240" max="10244" width="1.6640625" style="5" customWidth="1"/>
    <col min="10245" max="10245" width="21.109375" style="5" customWidth="1"/>
    <col min="10246" max="10246" width="5.44140625" style="5" customWidth="1"/>
    <col min="10247" max="10247" width="6.109375" style="5" customWidth="1"/>
    <col min="10248" max="10250" width="1.6640625" style="5" customWidth="1"/>
    <col min="10251" max="10251" width="4.5546875" style="5" customWidth="1"/>
    <col min="10252" max="10255" width="1.6640625" style="5" customWidth="1"/>
    <col min="10256" max="10256" width="14" style="5" customWidth="1"/>
    <col min="10257" max="10295" width="1.6640625" style="5" customWidth="1"/>
    <col min="10296" max="10296" width="4.109375" style="5" customWidth="1"/>
    <col min="10297" max="10304" width="1.6640625" style="5" customWidth="1"/>
    <col min="10305" max="10305" width="5.33203125" style="5" customWidth="1"/>
    <col min="10306" max="10308" width="1.6640625" style="5" customWidth="1"/>
    <col min="10309" max="10309" width="5" style="5" customWidth="1"/>
    <col min="10310" max="10315" width="1.6640625" style="5" customWidth="1"/>
    <col min="10316" max="10316" width="8.109375" style="5" customWidth="1"/>
    <col min="10317" max="10332" width="1.6640625" style="5" customWidth="1"/>
    <col min="10333" max="10333" width="8.33203125" style="5" customWidth="1"/>
    <col min="10334" max="10358" width="1.6640625" style="5" customWidth="1"/>
    <col min="10359" max="10359" width="17" style="5" customWidth="1"/>
    <col min="10360" max="10495" width="1.6640625" style="5"/>
    <col min="10496" max="10500" width="1.6640625" style="5" customWidth="1"/>
    <col min="10501" max="10501" width="21.109375" style="5" customWidth="1"/>
    <col min="10502" max="10502" width="5.44140625" style="5" customWidth="1"/>
    <col min="10503" max="10503" width="6.109375" style="5" customWidth="1"/>
    <col min="10504" max="10506" width="1.6640625" style="5" customWidth="1"/>
    <col min="10507" max="10507" width="4.5546875" style="5" customWidth="1"/>
    <col min="10508" max="10511" width="1.6640625" style="5" customWidth="1"/>
    <col min="10512" max="10512" width="14" style="5" customWidth="1"/>
    <col min="10513" max="10551" width="1.6640625" style="5" customWidth="1"/>
    <col min="10552" max="10552" width="4.109375" style="5" customWidth="1"/>
    <col min="10553" max="10560" width="1.6640625" style="5" customWidth="1"/>
    <col min="10561" max="10561" width="5.33203125" style="5" customWidth="1"/>
    <col min="10562" max="10564" width="1.6640625" style="5" customWidth="1"/>
    <col min="10565" max="10565" width="5" style="5" customWidth="1"/>
    <col min="10566" max="10571" width="1.6640625" style="5" customWidth="1"/>
    <col min="10572" max="10572" width="8.109375" style="5" customWidth="1"/>
    <col min="10573" max="10588" width="1.6640625" style="5" customWidth="1"/>
    <col min="10589" max="10589" width="8.33203125" style="5" customWidth="1"/>
    <col min="10590" max="10614" width="1.6640625" style="5" customWidth="1"/>
    <col min="10615" max="10615" width="17" style="5" customWidth="1"/>
    <col min="10616" max="10751" width="1.6640625" style="5"/>
    <col min="10752" max="10756" width="1.6640625" style="5" customWidth="1"/>
    <col min="10757" max="10757" width="21.109375" style="5" customWidth="1"/>
    <col min="10758" max="10758" width="5.44140625" style="5" customWidth="1"/>
    <col min="10759" max="10759" width="6.109375" style="5" customWidth="1"/>
    <col min="10760" max="10762" width="1.6640625" style="5" customWidth="1"/>
    <col min="10763" max="10763" width="4.5546875" style="5" customWidth="1"/>
    <col min="10764" max="10767" width="1.6640625" style="5" customWidth="1"/>
    <col min="10768" max="10768" width="14" style="5" customWidth="1"/>
    <col min="10769" max="10807" width="1.6640625" style="5" customWidth="1"/>
    <col min="10808" max="10808" width="4.109375" style="5" customWidth="1"/>
    <col min="10809" max="10816" width="1.6640625" style="5" customWidth="1"/>
    <col min="10817" max="10817" width="5.33203125" style="5" customWidth="1"/>
    <col min="10818" max="10820" width="1.6640625" style="5" customWidth="1"/>
    <col min="10821" max="10821" width="5" style="5" customWidth="1"/>
    <col min="10822" max="10827" width="1.6640625" style="5" customWidth="1"/>
    <col min="10828" max="10828" width="8.109375" style="5" customWidth="1"/>
    <col min="10829" max="10844" width="1.6640625" style="5" customWidth="1"/>
    <col min="10845" max="10845" width="8.33203125" style="5" customWidth="1"/>
    <col min="10846" max="10870" width="1.6640625" style="5" customWidth="1"/>
    <col min="10871" max="10871" width="17" style="5" customWidth="1"/>
    <col min="10872" max="11007" width="1.6640625" style="5"/>
    <col min="11008" max="11012" width="1.6640625" style="5" customWidth="1"/>
    <col min="11013" max="11013" width="21.109375" style="5" customWidth="1"/>
    <col min="11014" max="11014" width="5.44140625" style="5" customWidth="1"/>
    <col min="11015" max="11015" width="6.109375" style="5" customWidth="1"/>
    <col min="11016" max="11018" width="1.6640625" style="5" customWidth="1"/>
    <col min="11019" max="11019" width="4.5546875" style="5" customWidth="1"/>
    <col min="11020" max="11023" width="1.6640625" style="5" customWidth="1"/>
    <col min="11024" max="11024" width="14" style="5" customWidth="1"/>
    <col min="11025" max="11063" width="1.6640625" style="5" customWidth="1"/>
    <col min="11064" max="11064" width="4.109375" style="5" customWidth="1"/>
    <col min="11065" max="11072" width="1.6640625" style="5" customWidth="1"/>
    <col min="11073" max="11073" width="5.33203125" style="5" customWidth="1"/>
    <col min="11074" max="11076" width="1.6640625" style="5" customWidth="1"/>
    <col min="11077" max="11077" width="5" style="5" customWidth="1"/>
    <col min="11078" max="11083" width="1.6640625" style="5" customWidth="1"/>
    <col min="11084" max="11084" width="8.109375" style="5" customWidth="1"/>
    <col min="11085" max="11100" width="1.6640625" style="5" customWidth="1"/>
    <col min="11101" max="11101" width="8.33203125" style="5" customWidth="1"/>
    <col min="11102" max="11126" width="1.6640625" style="5" customWidth="1"/>
    <col min="11127" max="11127" width="17" style="5" customWidth="1"/>
    <col min="11128" max="11263" width="1.6640625" style="5"/>
    <col min="11264" max="11268" width="1.6640625" style="5" customWidth="1"/>
    <col min="11269" max="11269" width="21.109375" style="5" customWidth="1"/>
    <col min="11270" max="11270" width="5.44140625" style="5" customWidth="1"/>
    <col min="11271" max="11271" width="6.109375" style="5" customWidth="1"/>
    <col min="11272" max="11274" width="1.6640625" style="5" customWidth="1"/>
    <col min="11275" max="11275" width="4.5546875" style="5" customWidth="1"/>
    <col min="11276" max="11279" width="1.6640625" style="5" customWidth="1"/>
    <col min="11280" max="11280" width="14" style="5" customWidth="1"/>
    <col min="11281" max="11319" width="1.6640625" style="5" customWidth="1"/>
    <col min="11320" max="11320" width="4.109375" style="5" customWidth="1"/>
    <col min="11321" max="11328" width="1.6640625" style="5" customWidth="1"/>
    <col min="11329" max="11329" width="5.33203125" style="5" customWidth="1"/>
    <col min="11330" max="11332" width="1.6640625" style="5" customWidth="1"/>
    <col min="11333" max="11333" width="5" style="5" customWidth="1"/>
    <col min="11334" max="11339" width="1.6640625" style="5" customWidth="1"/>
    <col min="11340" max="11340" width="8.109375" style="5" customWidth="1"/>
    <col min="11341" max="11356" width="1.6640625" style="5" customWidth="1"/>
    <col min="11357" max="11357" width="8.33203125" style="5" customWidth="1"/>
    <col min="11358" max="11382" width="1.6640625" style="5" customWidth="1"/>
    <col min="11383" max="11383" width="17" style="5" customWidth="1"/>
    <col min="11384" max="11519" width="1.6640625" style="5"/>
    <col min="11520" max="11524" width="1.6640625" style="5" customWidth="1"/>
    <col min="11525" max="11525" width="21.109375" style="5" customWidth="1"/>
    <col min="11526" max="11526" width="5.44140625" style="5" customWidth="1"/>
    <col min="11527" max="11527" width="6.109375" style="5" customWidth="1"/>
    <col min="11528" max="11530" width="1.6640625" style="5" customWidth="1"/>
    <col min="11531" max="11531" width="4.5546875" style="5" customWidth="1"/>
    <col min="11532" max="11535" width="1.6640625" style="5" customWidth="1"/>
    <col min="11536" max="11536" width="14" style="5" customWidth="1"/>
    <col min="11537" max="11575" width="1.6640625" style="5" customWidth="1"/>
    <col min="11576" max="11576" width="4.109375" style="5" customWidth="1"/>
    <col min="11577" max="11584" width="1.6640625" style="5" customWidth="1"/>
    <col min="11585" max="11585" width="5.33203125" style="5" customWidth="1"/>
    <col min="11586" max="11588" width="1.6640625" style="5" customWidth="1"/>
    <col min="11589" max="11589" width="5" style="5" customWidth="1"/>
    <col min="11590" max="11595" width="1.6640625" style="5" customWidth="1"/>
    <col min="11596" max="11596" width="8.109375" style="5" customWidth="1"/>
    <col min="11597" max="11612" width="1.6640625" style="5" customWidth="1"/>
    <col min="11613" max="11613" width="8.33203125" style="5" customWidth="1"/>
    <col min="11614" max="11638" width="1.6640625" style="5" customWidth="1"/>
    <col min="11639" max="11639" width="17" style="5" customWidth="1"/>
    <col min="11640" max="11775" width="1.6640625" style="5"/>
    <col min="11776" max="11780" width="1.6640625" style="5" customWidth="1"/>
    <col min="11781" max="11781" width="21.109375" style="5" customWidth="1"/>
    <col min="11782" max="11782" width="5.44140625" style="5" customWidth="1"/>
    <col min="11783" max="11783" width="6.109375" style="5" customWidth="1"/>
    <col min="11784" max="11786" width="1.6640625" style="5" customWidth="1"/>
    <col min="11787" max="11787" width="4.5546875" style="5" customWidth="1"/>
    <col min="11788" max="11791" width="1.6640625" style="5" customWidth="1"/>
    <col min="11792" max="11792" width="14" style="5" customWidth="1"/>
    <col min="11793" max="11831" width="1.6640625" style="5" customWidth="1"/>
    <col min="11832" max="11832" width="4.109375" style="5" customWidth="1"/>
    <col min="11833" max="11840" width="1.6640625" style="5" customWidth="1"/>
    <col min="11841" max="11841" width="5.33203125" style="5" customWidth="1"/>
    <col min="11842" max="11844" width="1.6640625" style="5" customWidth="1"/>
    <col min="11845" max="11845" width="5" style="5" customWidth="1"/>
    <col min="11846" max="11851" width="1.6640625" style="5" customWidth="1"/>
    <col min="11852" max="11852" width="8.109375" style="5" customWidth="1"/>
    <col min="11853" max="11868" width="1.6640625" style="5" customWidth="1"/>
    <col min="11869" max="11869" width="8.33203125" style="5" customWidth="1"/>
    <col min="11870" max="11894" width="1.6640625" style="5" customWidth="1"/>
    <col min="11895" max="11895" width="17" style="5" customWidth="1"/>
    <col min="11896" max="12031" width="1.6640625" style="5"/>
    <col min="12032" max="12036" width="1.6640625" style="5" customWidth="1"/>
    <col min="12037" max="12037" width="21.109375" style="5" customWidth="1"/>
    <col min="12038" max="12038" width="5.44140625" style="5" customWidth="1"/>
    <col min="12039" max="12039" width="6.109375" style="5" customWidth="1"/>
    <col min="12040" max="12042" width="1.6640625" style="5" customWidth="1"/>
    <col min="12043" max="12043" width="4.5546875" style="5" customWidth="1"/>
    <col min="12044" max="12047" width="1.6640625" style="5" customWidth="1"/>
    <col min="12048" max="12048" width="14" style="5" customWidth="1"/>
    <col min="12049" max="12087" width="1.6640625" style="5" customWidth="1"/>
    <col min="12088" max="12088" width="4.109375" style="5" customWidth="1"/>
    <col min="12089" max="12096" width="1.6640625" style="5" customWidth="1"/>
    <col min="12097" max="12097" width="5.33203125" style="5" customWidth="1"/>
    <col min="12098" max="12100" width="1.6640625" style="5" customWidth="1"/>
    <col min="12101" max="12101" width="5" style="5" customWidth="1"/>
    <col min="12102" max="12107" width="1.6640625" style="5" customWidth="1"/>
    <col min="12108" max="12108" width="8.109375" style="5" customWidth="1"/>
    <col min="12109" max="12124" width="1.6640625" style="5" customWidth="1"/>
    <col min="12125" max="12125" width="8.33203125" style="5" customWidth="1"/>
    <col min="12126" max="12150" width="1.6640625" style="5" customWidth="1"/>
    <col min="12151" max="12151" width="17" style="5" customWidth="1"/>
    <col min="12152" max="12287" width="1.6640625" style="5"/>
    <col min="12288" max="12292" width="1.6640625" style="5" customWidth="1"/>
    <col min="12293" max="12293" width="21.109375" style="5" customWidth="1"/>
    <col min="12294" max="12294" width="5.44140625" style="5" customWidth="1"/>
    <col min="12295" max="12295" width="6.109375" style="5" customWidth="1"/>
    <col min="12296" max="12298" width="1.6640625" style="5" customWidth="1"/>
    <col min="12299" max="12299" width="4.5546875" style="5" customWidth="1"/>
    <col min="12300" max="12303" width="1.6640625" style="5" customWidth="1"/>
    <col min="12304" max="12304" width="14" style="5" customWidth="1"/>
    <col min="12305" max="12343" width="1.6640625" style="5" customWidth="1"/>
    <col min="12344" max="12344" width="4.109375" style="5" customWidth="1"/>
    <col min="12345" max="12352" width="1.6640625" style="5" customWidth="1"/>
    <col min="12353" max="12353" width="5.33203125" style="5" customWidth="1"/>
    <col min="12354" max="12356" width="1.6640625" style="5" customWidth="1"/>
    <col min="12357" max="12357" width="5" style="5" customWidth="1"/>
    <col min="12358" max="12363" width="1.6640625" style="5" customWidth="1"/>
    <col min="12364" max="12364" width="8.109375" style="5" customWidth="1"/>
    <col min="12365" max="12380" width="1.6640625" style="5" customWidth="1"/>
    <col min="12381" max="12381" width="8.33203125" style="5" customWidth="1"/>
    <col min="12382" max="12406" width="1.6640625" style="5" customWidth="1"/>
    <col min="12407" max="12407" width="17" style="5" customWidth="1"/>
    <col min="12408" max="12543" width="1.6640625" style="5"/>
    <col min="12544" max="12548" width="1.6640625" style="5" customWidth="1"/>
    <col min="12549" max="12549" width="21.109375" style="5" customWidth="1"/>
    <col min="12550" max="12550" width="5.44140625" style="5" customWidth="1"/>
    <col min="12551" max="12551" width="6.109375" style="5" customWidth="1"/>
    <col min="12552" max="12554" width="1.6640625" style="5" customWidth="1"/>
    <col min="12555" max="12555" width="4.5546875" style="5" customWidth="1"/>
    <col min="12556" max="12559" width="1.6640625" style="5" customWidth="1"/>
    <col min="12560" max="12560" width="14" style="5" customWidth="1"/>
    <col min="12561" max="12599" width="1.6640625" style="5" customWidth="1"/>
    <col min="12600" max="12600" width="4.109375" style="5" customWidth="1"/>
    <col min="12601" max="12608" width="1.6640625" style="5" customWidth="1"/>
    <col min="12609" max="12609" width="5.33203125" style="5" customWidth="1"/>
    <col min="12610" max="12612" width="1.6640625" style="5" customWidth="1"/>
    <col min="12613" max="12613" width="5" style="5" customWidth="1"/>
    <col min="12614" max="12619" width="1.6640625" style="5" customWidth="1"/>
    <col min="12620" max="12620" width="8.109375" style="5" customWidth="1"/>
    <col min="12621" max="12636" width="1.6640625" style="5" customWidth="1"/>
    <col min="12637" max="12637" width="8.33203125" style="5" customWidth="1"/>
    <col min="12638" max="12662" width="1.6640625" style="5" customWidth="1"/>
    <col min="12663" max="12663" width="17" style="5" customWidth="1"/>
    <col min="12664" max="12799" width="1.6640625" style="5"/>
    <col min="12800" max="12804" width="1.6640625" style="5" customWidth="1"/>
    <col min="12805" max="12805" width="21.109375" style="5" customWidth="1"/>
    <col min="12806" max="12806" width="5.44140625" style="5" customWidth="1"/>
    <col min="12807" max="12807" width="6.109375" style="5" customWidth="1"/>
    <col min="12808" max="12810" width="1.6640625" style="5" customWidth="1"/>
    <col min="12811" max="12811" width="4.5546875" style="5" customWidth="1"/>
    <col min="12812" max="12815" width="1.6640625" style="5" customWidth="1"/>
    <col min="12816" max="12816" width="14" style="5" customWidth="1"/>
    <col min="12817" max="12855" width="1.6640625" style="5" customWidth="1"/>
    <col min="12856" max="12856" width="4.109375" style="5" customWidth="1"/>
    <col min="12857" max="12864" width="1.6640625" style="5" customWidth="1"/>
    <col min="12865" max="12865" width="5.33203125" style="5" customWidth="1"/>
    <col min="12866" max="12868" width="1.6640625" style="5" customWidth="1"/>
    <col min="12869" max="12869" width="5" style="5" customWidth="1"/>
    <col min="12870" max="12875" width="1.6640625" style="5" customWidth="1"/>
    <col min="12876" max="12876" width="8.109375" style="5" customWidth="1"/>
    <col min="12877" max="12892" width="1.6640625" style="5" customWidth="1"/>
    <col min="12893" max="12893" width="8.33203125" style="5" customWidth="1"/>
    <col min="12894" max="12918" width="1.6640625" style="5" customWidth="1"/>
    <col min="12919" max="12919" width="17" style="5" customWidth="1"/>
    <col min="12920" max="13055" width="1.6640625" style="5"/>
    <col min="13056" max="13060" width="1.6640625" style="5" customWidth="1"/>
    <col min="13061" max="13061" width="21.109375" style="5" customWidth="1"/>
    <col min="13062" max="13062" width="5.44140625" style="5" customWidth="1"/>
    <col min="13063" max="13063" width="6.109375" style="5" customWidth="1"/>
    <col min="13064" max="13066" width="1.6640625" style="5" customWidth="1"/>
    <col min="13067" max="13067" width="4.5546875" style="5" customWidth="1"/>
    <col min="13068" max="13071" width="1.6640625" style="5" customWidth="1"/>
    <col min="13072" max="13072" width="14" style="5" customWidth="1"/>
    <col min="13073" max="13111" width="1.6640625" style="5" customWidth="1"/>
    <col min="13112" max="13112" width="4.109375" style="5" customWidth="1"/>
    <col min="13113" max="13120" width="1.6640625" style="5" customWidth="1"/>
    <col min="13121" max="13121" width="5.33203125" style="5" customWidth="1"/>
    <col min="13122" max="13124" width="1.6640625" style="5" customWidth="1"/>
    <col min="13125" max="13125" width="5" style="5" customWidth="1"/>
    <col min="13126" max="13131" width="1.6640625" style="5" customWidth="1"/>
    <col min="13132" max="13132" width="8.109375" style="5" customWidth="1"/>
    <col min="13133" max="13148" width="1.6640625" style="5" customWidth="1"/>
    <col min="13149" max="13149" width="8.33203125" style="5" customWidth="1"/>
    <col min="13150" max="13174" width="1.6640625" style="5" customWidth="1"/>
    <col min="13175" max="13175" width="17" style="5" customWidth="1"/>
    <col min="13176" max="13311" width="1.6640625" style="5"/>
    <col min="13312" max="13316" width="1.6640625" style="5" customWidth="1"/>
    <col min="13317" max="13317" width="21.109375" style="5" customWidth="1"/>
    <col min="13318" max="13318" width="5.44140625" style="5" customWidth="1"/>
    <col min="13319" max="13319" width="6.109375" style="5" customWidth="1"/>
    <col min="13320" max="13322" width="1.6640625" style="5" customWidth="1"/>
    <col min="13323" max="13323" width="4.5546875" style="5" customWidth="1"/>
    <col min="13324" max="13327" width="1.6640625" style="5" customWidth="1"/>
    <col min="13328" max="13328" width="14" style="5" customWidth="1"/>
    <col min="13329" max="13367" width="1.6640625" style="5" customWidth="1"/>
    <col min="13368" max="13368" width="4.109375" style="5" customWidth="1"/>
    <col min="13369" max="13376" width="1.6640625" style="5" customWidth="1"/>
    <col min="13377" max="13377" width="5.33203125" style="5" customWidth="1"/>
    <col min="13378" max="13380" width="1.6640625" style="5" customWidth="1"/>
    <col min="13381" max="13381" width="5" style="5" customWidth="1"/>
    <col min="13382" max="13387" width="1.6640625" style="5" customWidth="1"/>
    <col min="13388" max="13388" width="8.109375" style="5" customWidth="1"/>
    <col min="13389" max="13404" width="1.6640625" style="5" customWidth="1"/>
    <col min="13405" max="13405" width="8.33203125" style="5" customWidth="1"/>
    <col min="13406" max="13430" width="1.6640625" style="5" customWidth="1"/>
    <col min="13431" max="13431" width="17" style="5" customWidth="1"/>
    <col min="13432" max="13567" width="1.6640625" style="5"/>
    <col min="13568" max="13572" width="1.6640625" style="5" customWidth="1"/>
    <col min="13573" max="13573" width="21.109375" style="5" customWidth="1"/>
    <col min="13574" max="13574" width="5.44140625" style="5" customWidth="1"/>
    <col min="13575" max="13575" width="6.109375" style="5" customWidth="1"/>
    <col min="13576" max="13578" width="1.6640625" style="5" customWidth="1"/>
    <col min="13579" max="13579" width="4.5546875" style="5" customWidth="1"/>
    <col min="13580" max="13583" width="1.6640625" style="5" customWidth="1"/>
    <col min="13584" max="13584" width="14" style="5" customWidth="1"/>
    <col min="13585" max="13623" width="1.6640625" style="5" customWidth="1"/>
    <col min="13624" max="13624" width="4.109375" style="5" customWidth="1"/>
    <col min="13625" max="13632" width="1.6640625" style="5" customWidth="1"/>
    <col min="13633" max="13633" width="5.33203125" style="5" customWidth="1"/>
    <col min="13634" max="13636" width="1.6640625" style="5" customWidth="1"/>
    <col min="13637" max="13637" width="5" style="5" customWidth="1"/>
    <col min="13638" max="13643" width="1.6640625" style="5" customWidth="1"/>
    <col min="13644" max="13644" width="8.109375" style="5" customWidth="1"/>
    <col min="13645" max="13660" width="1.6640625" style="5" customWidth="1"/>
    <col min="13661" max="13661" width="8.33203125" style="5" customWidth="1"/>
    <col min="13662" max="13686" width="1.6640625" style="5" customWidth="1"/>
    <col min="13687" max="13687" width="17" style="5" customWidth="1"/>
    <col min="13688" max="13823" width="1.6640625" style="5"/>
    <col min="13824" max="13828" width="1.6640625" style="5" customWidth="1"/>
    <col min="13829" max="13829" width="21.109375" style="5" customWidth="1"/>
    <col min="13830" max="13830" width="5.44140625" style="5" customWidth="1"/>
    <col min="13831" max="13831" width="6.109375" style="5" customWidth="1"/>
    <col min="13832" max="13834" width="1.6640625" style="5" customWidth="1"/>
    <col min="13835" max="13835" width="4.5546875" style="5" customWidth="1"/>
    <col min="13836" max="13839" width="1.6640625" style="5" customWidth="1"/>
    <col min="13840" max="13840" width="14" style="5" customWidth="1"/>
    <col min="13841" max="13879" width="1.6640625" style="5" customWidth="1"/>
    <col min="13880" max="13880" width="4.109375" style="5" customWidth="1"/>
    <col min="13881" max="13888" width="1.6640625" style="5" customWidth="1"/>
    <col min="13889" max="13889" width="5.33203125" style="5" customWidth="1"/>
    <col min="13890" max="13892" width="1.6640625" style="5" customWidth="1"/>
    <col min="13893" max="13893" width="5" style="5" customWidth="1"/>
    <col min="13894" max="13899" width="1.6640625" style="5" customWidth="1"/>
    <col min="13900" max="13900" width="8.109375" style="5" customWidth="1"/>
    <col min="13901" max="13916" width="1.6640625" style="5" customWidth="1"/>
    <col min="13917" max="13917" width="8.33203125" style="5" customWidth="1"/>
    <col min="13918" max="13942" width="1.6640625" style="5" customWidth="1"/>
    <col min="13943" max="13943" width="17" style="5" customWidth="1"/>
    <col min="13944" max="14079" width="1.6640625" style="5"/>
    <col min="14080" max="14084" width="1.6640625" style="5" customWidth="1"/>
    <col min="14085" max="14085" width="21.109375" style="5" customWidth="1"/>
    <col min="14086" max="14086" width="5.44140625" style="5" customWidth="1"/>
    <col min="14087" max="14087" width="6.109375" style="5" customWidth="1"/>
    <col min="14088" max="14090" width="1.6640625" style="5" customWidth="1"/>
    <col min="14091" max="14091" width="4.5546875" style="5" customWidth="1"/>
    <col min="14092" max="14095" width="1.6640625" style="5" customWidth="1"/>
    <col min="14096" max="14096" width="14" style="5" customWidth="1"/>
    <col min="14097" max="14135" width="1.6640625" style="5" customWidth="1"/>
    <col min="14136" max="14136" width="4.109375" style="5" customWidth="1"/>
    <col min="14137" max="14144" width="1.6640625" style="5" customWidth="1"/>
    <col min="14145" max="14145" width="5.33203125" style="5" customWidth="1"/>
    <col min="14146" max="14148" width="1.6640625" style="5" customWidth="1"/>
    <col min="14149" max="14149" width="5" style="5" customWidth="1"/>
    <col min="14150" max="14155" width="1.6640625" style="5" customWidth="1"/>
    <col min="14156" max="14156" width="8.109375" style="5" customWidth="1"/>
    <col min="14157" max="14172" width="1.6640625" style="5" customWidth="1"/>
    <col min="14173" max="14173" width="8.33203125" style="5" customWidth="1"/>
    <col min="14174" max="14198" width="1.6640625" style="5" customWidth="1"/>
    <col min="14199" max="14199" width="17" style="5" customWidth="1"/>
    <col min="14200" max="14335" width="1.6640625" style="5"/>
    <col min="14336" max="14340" width="1.6640625" style="5" customWidth="1"/>
    <col min="14341" max="14341" width="21.109375" style="5" customWidth="1"/>
    <col min="14342" max="14342" width="5.44140625" style="5" customWidth="1"/>
    <col min="14343" max="14343" width="6.109375" style="5" customWidth="1"/>
    <col min="14344" max="14346" width="1.6640625" style="5" customWidth="1"/>
    <col min="14347" max="14347" width="4.5546875" style="5" customWidth="1"/>
    <col min="14348" max="14351" width="1.6640625" style="5" customWidth="1"/>
    <col min="14352" max="14352" width="14" style="5" customWidth="1"/>
    <col min="14353" max="14391" width="1.6640625" style="5" customWidth="1"/>
    <col min="14392" max="14392" width="4.109375" style="5" customWidth="1"/>
    <col min="14393" max="14400" width="1.6640625" style="5" customWidth="1"/>
    <col min="14401" max="14401" width="5.33203125" style="5" customWidth="1"/>
    <col min="14402" max="14404" width="1.6640625" style="5" customWidth="1"/>
    <col min="14405" max="14405" width="5" style="5" customWidth="1"/>
    <col min="14406" max="14411" width="1.6640625" style="5" customWidth="1"/>
    <col min="14412" max="14412" width="8.109375" style="5" customWidth="1"/>
    <col min="14413" max="14428" width="1.6640625" style="5" customWidth="1"/>
    <col min="14429" max="14429" width="8.33203125" style="5" customWidth="1"/>
    <col min="14430" max="14454" width="1.6640625" style="5" customWidth="1"/>
    <col min="14455" max="14455" width="17" style="5" customWidth="1"/>
    <col min="14456" max="14591" width="1.6640625" style="5"/>
    <col min="14592" max="14596" width="1.6640625" style="5" customWidth="1"/>
    <col min="14597" max="14597" width="21.109375" style="5" customWidth="1"/>
    <col min="14598" max="14598" width="5.44140625" style="5" customWidth="1"/>
    <col min="14599" max="14599" width="6.109375" style="5" customWidth="1"/>
    <col min="14600" max="14602" width="1.6640625" style="5" customWidth="1"/>
    <col min="14603" max="14603" width="4.5546875" style="5" customWidth="1"/>
    <col min="14604" max="14607" width="1.6640625" style="5" customWidth="1"/>
    <col min="14608" max="14608" width="14" style="5" customWidth="1"/>
    <col min="14609" max="14647" width="1.6640625" style="5" customWidth="1"/>
    <col min="14648" max="14648" width="4.109375" style="5" customWidth="1"/>
    <col min="14649" max="14656" width="1.6640625" style="5" customWidth="1"/>
    <col min="14657" max="14657" width="5.33203125" style="5" customWidth="1"/>
    <col min="14658" max="14660" width="1.6640625" style="5" customWidth="1"/>
    <col min="14661" max="14661" width="5" style="5" customWidth="1"/>
    <col min="14662" max="14667" width="1.6640625" style="5" customWidth="1"/>
    <col min="14668" max="14668" width="8.109375" style="5" customWidth="1"/>
    <col min="14669" max="14684" width="1.6640625" style="5" customWidth="1"/>
    <col min="14685" max="14685" width="8.33203125" style="5" customWidth="1"/>
    <col min="14686" max="14710" width="1.6640625" style="5" customWidth="1"/>
    <col min="14711" max="14711" width="17" style="5" customWidth="1"/>
    <col min="14712" max="14847" width="1.6640625" style="5"/>
    <col min="14848" max="14852" width="1.6640625" style="5" customWidth="1"/>
    <col min="14853" max="14853" width="21.109375" style="5" customWidth="1"/>
    <col min="14854" max="14854" width="5.44140625" style="5" customWidth="1"/>
    <col min="14855" max="14855" width="6.109375" style="5" customWidth="1"/>
    <col min="14856" max="14858" width="1.6640625" style="5" customWidth="1"/>
    <col min="14859" max="14859" width="4.5546875" style="5" customWidth="1"/>
    <col min="14860" max="14863" width="1.6640625" style="5" customWidth="1"/>
    <col min="14864" max="14864" width="14" style="5" customWidth="1"/>
    <col min="14865" max="14903" width="1.6640625" style="5" customWidth="1"/>
    <col min="14904" max="14904" width="4.109375" style="5" customWidth="1"/>
    <col min="14905" max="14912" width="1.6640625" style="5" customWidth="1"/>
    <col min="14913" max="14913" width="5.33203125" style="5" customWidth="1"/>
    <col min="14914" max="14916" width="1.6640625" style="5" customWidth="1"/>
    <col min="14917" max="14917" width="5" style="5" customWidth="1"/>
    <col min="14918" max="14923" width="1.6640625" style="5" customWidth="1"/>
    <col min="14924" max="14924" width="8.109375" style="5" customWidth="1"/>
    <col min="14925" max="14940" width="1.6640625" style="5" customWidth="1"/>
    <col min="14941" max="14941" width="8.33203125" style="5" customWidth="1"/>
    <col min="14942" max="14966" width="1.6640625" style="5" customWidth="1"/>
    <col min="14967" max="14967" width="17" style="5" customWidth="1"/>
    <col min="14968" max="15103" width="1.6640625" style="5"/>
    <col min="15104" max="15108" width="1.6640625" style="5" customWidth="1"/>
    <col min="15109" max="15109" width="21.109375" style="5" customWidth="1"/>
    <col min="15110" max="15110" width="5.44140625" style="5" customWidth="1"/>
    <col min="15111" max="15111" width="6.109375" style="5" customWidth="1"/>
    <col min="15112" max="15114" width="1.6640625" style="5" customWidth="1"/>
    <col min="15115" max="15115" width="4.5546875" style="5" customWidth="1"/>
    <col min="15116" max="15119" width="1.6640625" style="5" customWidth="1"/>
    <col min="15120" max="15120" width="14" style="5" customWidth="1"/>
    <col min="15121" max="15159" width="1.6640625" style="5" customWidth="1"/>
    <col min="15160" max="15160" width="4.109375" style="5" customWidth="1"/>
    <col min="15161" max="15168" width="1.6640625" style="5" customWidth="1"/>
    <col min="15169" max="15169" width="5.33203125" style="5" customWidth="1"/>
    <col min="15170" max="15172" width="1.6640625" style="5" customWidth="1"/>
    <col min="15173" max="15173" width="5" style="5" customWidth="1"/>
    <col min="15174" max="15179" width="1.6640625" style="5" customWidth="1"/>
    <col min="15180" max="15180" width="8.109375" style="5" customWidth="1"/>
    <col min="15181" max="15196" width="1.6640625" style="5" customWidth="1"/>
    <col min="15197" max="15197" width="8.33203125" style="5" customWidth="1"/>
    <col min="15198" max="15222" width="1.6640625" style="5" customWidth="1"/>
    <col min="15223" max="15223" width="17" style="5" customWidth="1"/>
    <col min="15224" max="15359" width="1.6640625" style="5"/>
    <col min="15360" max="15364" width="1.6640625" style="5" customWidth="1"/>
    <col min="15365" max="15365" width="21.109375" style="5" customWidth="1"/>
    <col min="15366" max="15366" width="5.44140625" style="5" customWidth="1"/>
    <col min="15367" max="15367" width="6.109375" style="5" customWidth="1"/>
    <col min="15368" max="15370" width="1.6640625" style="5" customWidth="1"/>
    <col min="15371" max="15371" width="4.5546875" style="5" customWidth="1"/>
    <col min="15372" max="15375" width="1.6640625" style="5" customWidth="1"/>
    <col min="15376" max="15376" width="14" style="5" customWidth="1"/>
    <col min="15377" max="15415" width="1.6640625" style="5" customWidth="1"/>
    <col min="15416" max="15416" width="4.109375" style="5" customWidth="1"/>
    <col min="15417" max="15424" width="1.6640625" style="5" customWidth="1"/>
    <col min="15425" max="15425" width="5.33203125" style="5" customWidth="1"/>
    <col min="15426" max="15428" width="1.6640625" style="5" customWidth="1"/>
    <col min="15429" max="15429" width="5" style="5" customWidth="1"/>
    <col min="15430" max="15435" width="1.6640625" style="5" customWidth="1"/>
    <col min="15436" max="15436" width="8.109375" style="5" customWidth="1"/>
    <col min="15437" max="15452" width="1.6640625" style="5" customWidth="1"/>
    <col min="15453" max="15453" width="8.33203125" style="5" customWidth="1"/>
    <col min="15454" max="15478" width="1.6640625" style="5" customWidth="1"/>
    <col min="15479" max="15479" width="17" style="5" customWidth="1"/>
    <col min="15480" max="15615" width="1.6640625" style="5"/>
    <col min="15616" max="15620" width="1.6640625" style="5" customWidth="1"/>
    <col min="15621" max="15621" width="21.109375" style="5" customWidth="1"/>
    <col min="15622" max="15622" width="5.44140625" style="5" customWidth="1"/>
    <col min="15623" max="15623" width="6.109375" style="5" customWidth="1"/>
    <col min="15624" max="15626" width="1.6640625" style="5" customWidth="1"/>
    <col min="15627" max="15627" width="4.5546875" style="5" customWidth="1"/>
    <col min="15628" max="15631" width="1.6640625" style="5" customWidth="1"/>
    <col min="15632" max="15632" width="14" style="5" customWidth="1"/>
    <col min="15633" max="15671" width="1.6640625" style="5" customWidth="1"/>
    <col min="15672" max="15672" width="4.109375" style="5" customWidth="1"/>
    <col min="15673" max="15680" width="1.6640625" style="5" customWidth="1"/>
    <col min="15681" max="15681" width="5.33203125" style="5" customWidth="1"/>
    <col min="15682" max="15684" width="1.6640625" style="5" customWidth="1"/>
    <col min="15685" max="15685" width="5" style="5" customWidth="1"/>
    <col min="15686" max="15691" width="1.6640625" style="5" customWidth="1"/>
    <col min="15692" max="15692" width="8.109375" style="5" customWidth="1"/>
    <col min="15693" max="15708" width="1.6640625" style="5" customWidth="1"/>
    <col min="15709" max="15709" width="8.33203125" style="5" customWidth="1"/>
    <col min="15710" max="15734" width="1.6640625" style="5" customWidth="1"/>
    <col min="15735" max="15735" width="17" style="5" customWidth="1"/>
    <col min="15736" max="15871" width="1.6640625" style="5"/>
    <col min="15872" max="15876" width="1.6640625" style="5" customWidth="1"/>
    <col min="15877" max="15877" width="21.109375" style="5" customWidth="1"/>
    <col min="15878" max="15878" width="5.44140625" style="5" customWidth="1"/>
    <col min="15879" max="15879" width="6.109375" style="5" customWidth="1"/>
    <col min="15880" max="15882" width="1.6640625" style="5" customWidth="1"/>
    <col min="15883" max="15883" width="4.5546875" style="5" customWidth="1"/>
    <col min="15884" max="15887" width="1.6640625" style="5" customWidth="1"/>
    <col min="15888" max="15888" width="14" style="5" customWidth="1"/>
    <col min="15889" max="15927" width="1.6640625" style="5" customWidth="1"/>
    <col min="15928" max="15928" width="4.109375" style="5" customWidth="1"/>
    <col min="15929" max="15936" width="1.6640625" style="5" customWidth="1"/>
    <col min="15937" max="15937" width="5.33203125" style="5" customWidth="1"/>
    <col min="15938" max="15940" width="1.6640625" style="5" customWidth="1"/>
    <col min="15941" max="15941" width="5" style="5" customWidth="1"/>
    <col min="15942" max="15947" width="1.6640625" style="5" customWidth="1"/>
    <col min="15948" max="15948" width="8.109375" style="5" customWidth="1"/>
    <col min="15949" max="15964" width="1.6640625" style="5" customWidth="1"/>
    <col min="15965" max="15965" width="8.33203125" style="5" customWidth="1"/>
    <col min="15966" max="15990" width="1.6640625" style="5" customWidth="1"/>
    <col min="15991" max="15991" width="17" style="5" customWidth="1"/>
    <col min="15992" max="16127" width="1.6640625" style="5"/>
    <col min="16128" max="16132" width="1.6640625" style="5" customWidth="1"/>
    <col min="16133" max="16133" width="21.109375" style="5" customWidth="1"/>
    <col min="16134" max="16134" width="5.44140625" style="5" customWidth="1"/>
    <col min="16135" max="16135" width="6.109375" style="5" customWidth="1"/>
    <col min="16136" max="16138" width="1.6640625" style="5" customWidth="1"/>
    <col min="16139" max="16139" width="4.5546875" style="5" customWidth="1"/>
    <col min="16140" max="16143" width="1.6640625" style="5" customWidth="1"/>
    <col min="16144" max="16144" width="14" style="5" customWidth="1"/>
    <col min="16145" max="16183" width="1.6640625" style="5" customWidth="1"/>
    <col min="16184" max="16184" width="4.109375" style="5" customWidth="1"/>
    <col min="16185" max="16192" width="1.6640625" style="5" customWidth="1"/>
    <col min="16193" max="16193" width="5.33203125" style="5" customWidth="1"/>
    <col min="16194" max="16196" width="1.6640625" style="5" customWidth="1"/>
    <col min="16197" max="16197" width="5" style="5" customWidth="1"/>
    <col min="16198" max="16203" width="1.6640625" style="5" customWidth="1"/>
    <col min="16204" max="16204" width="8.109375" style="5" customWidth="1"/>
    <col min="16205" max="16220" width="1.6640625" style="5" customWidth="1"/>
    <col min="16221" max="16221" width="8.33203125" style="5" customWidth="1"/>
    <col min="16222" max="16246" width="1.6640625" style="5" customWidth="1"/>
    <col min="16247" max="16247" width="17" style="5" customWidth="1"/>
    <col min="16248" max="16384" width="1.6640625" style="5"/>
  </cols>
  <sheetData>
    <row r="1" spans="1:142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3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</row>
    <row r="2" spans="1:142" x14ac:dyDescent="0.3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7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</row>
    <row r="3" spans="1:142" ht="23.4" customHeight="1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7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</row>
    <row r="4" spans="1:142" ht="8.4" customHeight="1" x14ac:dyDescent="0.3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7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</row>
    <row r="5" spans="1:142" ht="15.6" x14ac:dyDescent="0.3">
      <c r="A5" s="79" t="s">
        <v>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9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</row>
    <row r="6" spans="1:142" ht="6.9" customHeight="1" thickBot="1" x14ac:dyDescent="0.3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2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</row>
    <row r="7" spans="1:142" ht="5.4" customHeight="1" thickBot="1" x14ac:dyDescent="0.35">
      <c r="A7" s="309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0"/>
      <c r="DF7" s="310"/>
      <c r="DG7" s="310"/>
      <c r="DH7" s="310"/>
      <c r="DI7" s="310"/>
      <c r="DJ7" s="310"/>
      <c r="DK7" s="310"/>
      <c r="DL7" s="310"/>
      <c r="DM7" s="310"/>
      <c r="DN7" s="311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</row>
    <row r="8" spans="1:142" ht="27.75" customHeight="1" x14ac:dyDescent="0.3">
      <c r="A8" s="244" t="s">
        <v>0</v>
      </c>
      <c r="B8" s="245"/>
      <c r="C8" s="245"/>
      <c r="D8" s="245"/>
      <c r="E8" s="245"/>
      <c r="F8" s="245"/>
      <c r="G8" s="245"/>
      <c r="H8" s="246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264" t="s">
        <v>1</v>
      </c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6"/>
      <c r="BH8" s="267"/>
      <c r="BI8" s="268"/>
      <c r="BJ8" s="268"/>
      <c r="BK8" s="268"/>
      <c r="BL8" s="268"/>
      <c r="BM8" s="268"/>
      <c r="BN8" s="269" t="s">
        <v>2</v>
      </c>
      <c r="BO8" s="269"/>
      <c r="BP8" s="269"/>
      <c r="BQ8" s="269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1"/>
      <c r="CL8" s="272" t="s">
        <v>3</v>
      </c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67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9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</row>
    <row r="9" spans="1:142" ht="15" customHeight="1" x14ac:dyDescent="0.3">
      <c r="A9" s="247"/>
      <c r="B9" s="248"/>
      <c r="C9" s="248"/>
      <c r="D9" s="248"/>
      <c r="E9" s="248"/>
      <c r="F9" s="248"/>
      <c r="G9" s="248"/>
      <c r="H9" s="249"/>
      <c r="I9" s="63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273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5"/>
      <c r="BH9" s="276"/>
      <c r="BI9" s="277"/>
      <c r="BJ9" s="277"/>
      <c r="BK9" s="277"/>
      <c r="BL9" s="277"/>
      <c r="BM9" s="277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9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70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2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</row>
    <row r="10" spans="1:142" ht="39" customHeight="1" x14ac:dyDescent="0.3">
      <c r="A10" s="250"/>
      <c r="B10" s="251"/>
      <c r="C10" s="251"/>
      <c r="D10" s="251"/>
      <c r="E10" s="251"/>
      <c r="F10" s="251"/>
      <c r="G10" s="251"/>
      <c r="H10" s="252"/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281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3"/>
      <c r="BH10" s="284"/>
      <c r="BI10" s="285"/>
      <c r="BJ10" s="285"/>
      <c r="BK10" s="285"/>
      <c r="BL10" s="285"/>
      <c r="BM10" s="285"/>
      <c r="BN10" s="286" t="s">
        <v>4</v>
      </c>
      <c r="BO10" s="286"/>
      <c r="BP10" s="286"/>
      <c r="BQ10" s="286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8"/>
      <c r="CL10" s="280" t="s">
        <v>5</v>
      </c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55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73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</row>
    <row r="11" spans="1:142" ht="39" customHeight="1" x14ac:dyDescent="0.3">
      <c r="A11" s="253" t="s">
        <v>6</v>
      </c>
      <c r="B11" s="254"/>
      <c r="C11" s="254"/>
      <c r="D11" s="254"/>
      <c r="E11" s="254"/>
      <c r="F11" s="254"/>
      <c r="G11" s="254"/>
      <c r="H11" s="254"/>
      <c r="I11" s="55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/>
      <c r="AY11" s="280" t="s">
        <v>7</v>
      </c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280" t="s">
        <v>8</v>
      </c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55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73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</row>
    <row r="12" spans="1:142" ht="34.65" customHeight="1" x14ac:dyDescent="0.3">
      <c r="A12" s="253" t="s">
        <v>9</v>
      </c>
      <c r="B12" s="254"/>
      <c r="C12" s="254"/>
      <c r="D12" s="254"/>
      <c r="E12" s="254"/>
      <c r="F12" s="254"/>
      <c r="G12" s="254"/>
      <c r="H12" s="254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7"/>
      <c r="AY12" s="280" t="s">
        <v>10</v>
      </c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254" t="s">
        <v>11</v>
      </c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55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73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</row>
    <row r="13" spans="1:142" ht="60" customHeight="1" x14ac:dyDescent="0.3">
      <c r="A13" s="255" t="s">
        <v>12</v>
      </c>
      <c r="B13" s="256"/>
      <c r="C13" s="256"/>
      <c r="D13" s="256"/>
      <c r="E13" s="256"/>
      <c r="F13" s="256"/>
      <c r="G13" s="256"/>
      <c r="H13" s="257"/>
      <c r="I13" s="55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7"/>
      <c r="AY13" s="280" t="s">
        <v>13</v>
      </c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280" t="s">
        <v>14</v>
      </c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55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73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</row>
    <row r="14" spans="1:142" ht="45.6" customHeight="1" x14ac:dyDescent="0.3">
      <c r="A14" s="258" t="s">
        <v>15</v>
      </c>
      <c r="B14" s="259"/>
      <c r="C14" s="259"/>
      <c r="D14" s="259"/>
      <c r="E14" s="259"/>
      <c r="F14" s="259"/>
      <c r="G14" s="259"/>
      <c r="H14" s="260"/>
      <c r="I14" s="58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60"/>
      <c r="AY14" s="280" t="s">
        <v>16</v>
      </c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280" t="s">
        <v>16</v>
      </c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55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73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</row>
    <row r="15" spans="1:142" ht="28.5" customHeight="1" thickBot="1" x14ac:dyDescent="0.35">
      <c r="A15" s="261" t="s">
        <v>17</v>
      </c>
      <c r="B15" s="262"/>
      <c r="C15" s="262"/>
      <c r="D15" s="262"/>
      <c r="E15" s="262"/>
      <c r="F15" s="262"/>
      <c r="G15" s="262"/>
      <c r="H15" s="263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6"/>
      <c r="BH15" s="77" t="s">
        <v>18</v>
      </c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8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</row>
    <row r="16" spans="1:142" ht="6" customHeight="1" thickBot="1" x14ac:dyDescent="0.3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1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</row>
    <row r="17" spans="1:142" s="15" customFormat="1" ht="19.8" customHeight="1" thickBot="1" x14ac:dyDescent="0.35">
      <c r="A17" s="289" t="s">
        <v>38</v>
      </c>
      <c r="B17" s="290"/>
      <c r="C17" s="290"/>
      <c r="D17" s="290"/>
      <c r="E17" s="290"/>
      <c r="F17" s="290" t="s">
        <v>23</v>
      </c>
      <c r="G17" s="290" t="s">
        <v>20</v>
      </c>
      <c r="H17" s="290"/>
      <c r="I17" s="290" t="s">
        <v>21</v>
      </c>
      <c r="J17" s="290"/>
      <c r="K17" s="290"/>
      <c r="L17" s="290"/>
      <c r="M17" s="290"/>
      <c r="N17" s="290" t="s">
        <v>22</v>
      </c>
      <c r="O17" s="290"/>
      <c r="P17" s="290"/>
      <c r="Q17" s="291"/>
      <c r="R17" s="292" t="s">
        <v>36</v>
      </c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4"/>
      <c r="DM17" s="13"/>
      <c r="DN17" s="13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</row>
    <row r="18" spans="1:142" s="15" customFormat="1" ht="17.399999999999999" customHeight="1" x14ac:dyDescent="0.3">
      <c r="A18" s="295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7"/>
      <c r="R18" s="298" t="s">
        <v>24</v>
      </c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300"/>
      <c r="AF18" s="299" t="s">
        <v>25</v>
      </c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300"/>
      <c r="BB18" s="298" t="s">
        <v>26</v>
      </c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300"/>
      <c r="BV18" s="298" t="s">
        <v>27</v>
      </c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300"/>
      <c r="CO18" s="298" t="s">
        <v>28</v>
      </c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300"/>
      <c r="DM18" s="16"/>
      <c r="DN18" s="13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</row>
    <row r="19" spans="1:142" ht="33.6" customHeight="1" thickBot="1" x14ac:dyDescent="0.3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3"/>
      <c r="R19" s="304" t="s">
        <v>29</v>
      </c>
      <c r="S19" s="305"/>
      <c r="T19" s="305"/>
      <c r="U19" s="305" t="s">
        <v>30</v>
      </c>
      <c r="V19" s="305"/>
      <c r="W19" s="305"/>
      <c r="X19" s="305" t="s">
        <v>31</v>
      </c>
      <c r="Y19" s="306"/>
      <c r="Z19" s="306"/>
      <c r="AA19" s="305" t="s">
        <v>32</v>
      </c>
      <c r="AB19" s="306"/>
      <c r="AC19" s="305" t="s">
        <v>33</v>
      </c>
      <c r="AD19" s="306"/>
      <c r="AE19" s="307"/>
      <c r="AF19" s="308" t="s">
        <v>29</v>
      </c>
      <c r="AG19" s="305"/>
      <c r="AH19" s="305"/>
      <c r="AI19" s="305"/>
      <c r="AJ19" s="305" t="s">
        <v>30</v>
      </c>
      <c r="AK19" s="305"/>
      <c r="AL19" s="305"/>
      <c r="AM19" s="305"/>
      <c r="AN19" s="305"/>
      <c r="AO19" s="305" t="s">
        <v>31</v>
      </c>
      <c r="AP19" s="306"/>
      <c r="AQ19" s="306"/>
      <c r="AR19" s="306"/>
      <c r="AS19" s="305" t="s">
        <v>32</v>
      </c>
      <c r="AT19" s="306"/>
      <c r="AU19" s="306"/>
      <c r="AV19" s="306"/>
      <c r="AW19" s="305" t="s">
        <v>33</v>
      </c>
      <c r="AX19" s="306"/>
      <c r="AY19" s="306"/>
      <c r="AZ19" s="306"/>
      <c r="BA19" s="307"/>
      <c r="BB19" s="304" t="s">
        <v>34</v>
      </c>
      <c r="BC19" s="306"/>
      <c r="BD19" s="306"/>
      <c r="BE19" s="305" t="s">
        <v>35</v>
      </c>
      <c r="BF19" s="306"/>
      <c r="BG19" s="306"/>
      <c r="BH19" s="306"/>
      <c r="BI19" s="306"/>
      <c r="BJ19" s="305" t="s">
        <v>31</v>
      </c>
      <c r="BK19" s="306"/>
      <c r="BL19" s="306"/>
      <c r="BM19" s="306"/>
      <c r="BN19" s="305" t="s">
        <v>32</v>
      </c>
      <c r="BO19" s="306"/>
      <c r="BP19" s="306"/>
      <c r="BQ19" s="306"/>
      <c r="BR19" s="305" t="s">
        <v>33</v>
      </c>
      <c r="BS19" s="306"/>
      <c r="BT19" s="306"/>
      <c r="BU19" s="307"/>
      <c r="BV19" s="304" t="s">
        <v>34</v>
      </c>
      <c r="BW19" s="306"/>
      <c r="BX19" s="306"/>
      <c r="BY19" s="305" t="s">
        <v>35</v>
      </c>
      <c r="BZ19" s="306"/>
      <c r="CA19" s="306"/>
      <c r="CB19" s="306"/>
      <c r="CC19" s="305" t="s">
        <v>31</v>
      </c>
      <c r="CD19" s="306"/>
      <c r="CE19" s="306"/>
      <c r="CF19" s="306"/>
      <c r="CG19" s="305" t="s">
        <v>32</v>
      </c>
      <c r="CH19" s="306"/>
      <c r="CI19" s="306"/>
      <c r="CJ19" s="306"/>
      <c r="CK19" s="305" t="s">
        <v>33</v>
      </c>
      <c r="CL19" s="306"/>
      <c r="CM19" s="306"/>
      <c r="CN19" s="307"/>
      <c r="CO19" s="304" t="s">
        <v>34</v>
      </c>
      <c r="CP19" s="306"/>
      <c r="CQ19" s="306"/>
      <c r="CR19" s="306"/>
      <c r="CS19" s="305" t="s">
        <v>35</v>
      </c>
      <c r="CT19" s="306"/>
      <c r="CU19" s="306"/>
      <c r="CV19" s="306"/>
      <c r="CW19" s="306"/>
      <c r="CX19" s="305" t="s">
        <v>31</v>
      </c>
      <c r="CY19" s="306"/>
      <c r="CZ19" s="306"/>
      <c r="DA19" s="306"/>
      <c r="DB19" s="306"/>
      <c r="DC19" s="305" t="s">
        <v>32</v>
      </c>
      <c r="DD19" s="306"/>
      <c r="DE19" s="306"/>
      <c r="DF19" s="306"/>
      <c r="DG19" s="306"/>
      <c r="DH19" s="305" t="s">
        <v>33</v>
      </c>
      <c r="DI19" s="306"/>
      <c r="DJ19" s="306"/>
      <c r="DK19" s="306"/>
      <c r="DL19" s="307"/>
      <c r="DM19" s="17"/>
      <c r="DN19" s="17"/>
    </row>
    <row r="20" spans="1:142" ht="31.2" customHeight="1" x14ac:dyDescent="0.3">
      <c r="A20" s="82"/>
      <c r="B20" s="83"/>
      <c r="C20" s="83"/>
      <c r="D20" s="83"/>
      <c r="E20" s="83"/>
      <c r="F20" s="5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4"/>
      <c r="DM20" s="17"/>
      <c r="DN20" s="17"/>
    </row>
    <row r="21" spans="1:142" ht="31.2" customHeight="1" x14ac:dyDescent="0.3">
      <c r="A21" s="85"/>
      <c r="B21" s="86"/>
      <c r="C21" s="86"/>
      <c r="D21" s="86"/>
      <c r="E21" s="86"/>
      <c r="F21" s="39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7"/>
      <c r="DM21" s="17"/>
      <c r="DN21" s="17"/>
    </row>
    <row r="22" spans="1:142" ht="31.2" customHeight="1" x14ac:dyDescent="0.3">
      <c r="A22" s="88"/>
      <c r="B22" s="89"/>
      <c r="C22" s="89"/>
      <c r="D22" s="89"/>
      <c r="E22" s="89"/>
      <c r="F22" s="40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90"/>
      <c r="DM22" s="17"/>
      <c r="DN22" s="17"/>
    </row>
    <row r="23" spans="1:142" ht="31.2" customHeight="1" x14ac:dyDescent="0.3">
      <c r="A23" s="88"/>
      <c r="B23" s="89"/>
      <c r="C23" s="89"/>
      <c r="D23" s="89"/>
      <c r="E23" s="89"/>
      <c r="F23" s="40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90"/>
      <c r="DM23" s="17"/>
      <c r="DN23" s="17"/>
    </row>
    <row r="24" spans="1:142" ht="31.2" customHeight="1" x14ac:dyDescent="0.3">
      <c r="A24" s="85"/>
      <c r="B24" s="86"/>
      <c r="C24" s="86"/>
      <c r="D24" s="86"/>
      <c r="E24" s="86"/>
      <c r="F24" s="39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7"/>
      <c r="DM24" s="17"/>
      <c r="DN24" s="17"/>
    </row>
    <row r="25" spans="1:142" ht="31.2" customHeight="1" x14ac:dyDescent="0.3">
      <c r="A25" s="91"/>
      <c r="B25" s="92"/>
      <c r="C25" s="92"/>
      <c r="D25" s="92"/>
      <c r="E25" s="92"/>
      <c r="F25" s="43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3"/>
      <c r="DM25" s="17"/>
      <c r="DN25" s="17"/>
    </row>
    <row r="26" spans="1:142" ht="31.2" customHeight="1" x14ac:dyDescent="0.3">
      <c r="A26" s="85"/>
      <c r="B26" s="86"/>
      <c r="C26" s="86"/>
      <c r="D26" s="86"/>
      <c r="E26" s="86"/>
      <c r="F26" s="39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7"/>
      <c r="DM26" s="17"/>
      <c r="DN26" s="17"/>
    </row>
    <row r="27" spans="1:142" ht="31.2" customHeight="1" x14ac:dyDescent="0.3">
      <c r="A27" s="85"/>
      <c r="B27" s="86"/>
      <c r="C27" s="86"/>
      <c r="D27" s="86"/>
      <c r="E27" s="86"/>
      <c r="F27" s="39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7"/>
      <c r="DM27" s="17"/>
      <c r="DN27" s="17"/>
    </row>
    <row r="28" spans="1:142" ht="31.2" customHeight="1" x14ac:dyDescent="0.3">
      <c r="A28" s="85"/>
      <c r="B28" s="86"/>
      <c r="C28" s="86"/>
      <c r="D28" s="86"/>
      <c r="E28" s="86"/>
      <c r="F28" s="39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7"/>
      <c r="DM28" s="17"/>
      <c r="DN28" s="17"/>
    </row>
    <row r="29" spans="1:142" ht="31.2" customHeight="1" x14ac:dyDescent="0.3">
      <c r="A29" s="85"/>
      <c r="B29" s="86"/>
      <c r="C29" s="86"/>
      <c r="D29" s="86"/>
      <c r="E29" s="86"/>
      <c r="F29" s="39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7"/>
      <c r="DM29" s="17"/>
      <c r="DN29" s="17"/>
    </row>
    <row r="30" spans="1:142" ht="31.2" customHeight="1" x14ac:dyDescent="0.3">
      <c r="A30" s="85"/>
      <c r="B30" s="86"/>
      <c r="C30" s="86"/>
      <c r="D30" s="86"/>
      <c r="E30" s="86"/>
      <c r="F30" s="39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7"/>
      <c r="DM30" s="17"/>
      <c r="DN30" s="17"/>
    </row>
    <row r="31" spans="1:142" ht="31.2" customHeight="1" x14ac:dyDescent="0.3">
      <c r="A31" s="85"/>
      <c r="B31" s="86"/>
      <c r="C31" s="86"/>
      <c r="D31" s="86"/>
      <c r="E31" s="86"/>
      <c r="F31" s="39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7"/>
      <c r="DM31" s="17"/>
      <c r="DN31" s="17"/>
    </row>
    <row r="32" spans="1:142" ht="31.2" customHeight="1" x14ac:dyDescent="0.3">
      <c r="A32" s="85"/>
      <c r="B32" s="86"/>
      <c r="C32" s="86"/>
      <c r="D32" s="86"/>
      <c r="E32" s="86"/>
      <c r="F32" s="39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7"/>
      <c r="DM32" s="17"/>
      <c r="DN32" s="17"/>
    </row>
    <row r="33" spans="1:118" ht="31.2" customHeight="1" x14ac:dyDescent="0.3">
      <c r="A33" s="85"/>
      <c r="B33" s="86"/>
      <c r="C33" s="86"/>
      <c r="D33" s="86"/>
      <c r="E33" s="86"/>
      <c r="F33" s="39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7"/>
      <c r="DM33" s="17"/>
      <c r="DN33" s="17"/>
    </row>
    <row r="34" spans="1:118" ht="31.2" customHeight="1" x14ac:dyDescent="0.3">
      <c r="A34" s="85"/>
      <c r="B34" s="86"/>
      <c r="C34" s="86"/>
      <c r="D34" s="86"/>
      <c r="E34" s="86"/>
      <c r="F34" s="39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7"/>
      <c r="DM34" s="17"/>
      <c r="DN34" s="17"/>
    </row>
    <row r="35" spans="1:118" ht="31.2" customHeight="1" x14ac:dyDescent="0.3">
      <c r="A35" s="85"/>
      <c r="B35" s="86"/>
      <c r="C35" s="86"/>
      <c r="D35" s="86"/>
      <c r="E35" s="86"/>
      <c r="F35" s="39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7"/>
      <c r="DM35" s="17"/>
      <c r="DN35" s="17"/>
    </row>
    <row r="36" spans="1:118" ht="31.2" customHeight="1" x14ac:dyDescent="0.3">
      <c r="A36" s="85"/>
      <c r="B36" s="86"/>
      <c r="C36" s="86"/>
      <c r="D36" s="86"/>
      <c r="E36" s="86"/>
      <c r="F36" s="39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7"/>
      <c r="DM36" s="17"/>
      <c r="DN36" s="17"/>
    </row>
    <row r="37" spans="1:118" ht="31.2" customHeight="1" x14ac:dyDescent="0.3">
      <c r="A37" s="85"/>
      <c r="B37" s="86"/>
      <c r="C37" s="86"/>
      <c r="D37" s="86"/>
      <c r="E37" s="86"/>
      <c r="F37" s="39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7"/>
      <c r="DM37" s="17"/>
      <c r="DN37" s="17"/>
    </row>
    <row r="38" spans="1:118" ht="31.2" customHeight="1" x14ac:dyDescent="0.3">
      <c r="A38" s="85"/>
      <c r="B38" s="86"/>
      <c r="C38" s="86"/>
      <c r="D38" s="86"/>
      <c r="E38" s="86"/>
      <c r="F38" s="39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7"/>
      <c r="DM38" s="17"/>
      <c r="DN38" s="17"/>
    </row>
    <row r="39" spans="1:118" ht="31.2" customHeight="1" x14ac:dyDescent="0.3">
      <c r="A39" s="85"/>
      <c r="B39" s="86"/>
      <c r="C39" s="86"/>
      <c r="D39" s="86"/>
      <c r="E39" s="86"/>
      <c r="F39" s="39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7"/>
      <c r="DM39" s="17"/>
      <c r="DN39" s="17"/>
    </row>
    <row r="40" spans="1:118" ht="31.2" customHeight="1" x14ac:dyDescent="0.3">
      <c r="A40" s="85"/>
      <c r="B40" s="86"/>
      <c r="C40" s="86"/>
      <c r="D40" s="86"/>
      <c r="E40" s="86"/>
      <c r="F40" s="39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7"/>
      <c r="DM40" s="17"/>
      <c r="DN40" s="17"/>
    </row>
    <row r="41" spans="1:118" ht="31.2" customHeight="1" x14ac:dyDescent="0.3">
      <c r="A41" s="85"/>
      <c r="B41" s="86"/>
      <c r="C41" s="86"/>
      <c r="D41" s="86"/>
      <c r="E41" s="86"/>
      <c r="F41" s="39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7"/>
      <c r="DM41" s="17"/>
      <c r="DN41" s="17"/>
    </row>
    <row r="42" spans="1:118" ht="31.2" customHeight="1" x14ac:dyDescent="0.3">
      <c r="A42" s="85"/>
      <c r="B42" s="86"/>
      <c r="C42" s="86"/>
      <c r="D42" s="86"/>
      <c r="E42" s="86"/>
      <c r="F42" s="39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7"/>
      <c r="DM42" s="17"/>
      <c r="DN42" s="17"/>
    </row>
    <row r="43" spans="1:118" ht="31.2" customHeight="1" x14ac:dyDescent="0.3">
      <c r="A43" s="85"/>
      <c r="B43" s="86"/>
      <c r="C43" s="86"/>
      <c r="D43" s="86"/>
      <c r="E43" s="86"/>
      <c r="F43" s="39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7"/>
      <c r="DM43" s="17"/>
      <c r="DN43" s="17"/>
    </row>
    <row r="44" spans="1:118" ht="31.2" customHeight="1" x14ac:dyDescent="0.3">
      <c r="A44" s="85"/>
      <c r="B44" s="86"/>
      <c r="C44" s="86"/>
      <c r="D44" s="86"/>
      <c r="E44" s="86"/>
      <c r="F44" s="39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7"/>
      <c r="DM44" s="17"/>
      <c r="DN44" s="17"/>
    </row>
    <row r="45" spans="1:118" ht="31.2" customHeight="1" thickBot="1" x14ac:dyDescent="0.35">
      <c r="A45" s="94"/>
      <c r="B45" s="95"/>
      <c r="C45" s="95"/>
      <c r="D45" s="95"/>
      <c r="E45" s="95"/>
      <c r="F45" s="54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6"/>
      <c r="DM45" s="17"/>
      <c r="DN45" s="17"/>
    </row>
    <row r="46" spans="1:118" ht="31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 s="17"/>
      <c r="DN46" s="17"/>
    </row>
    <row r="47" spans="1:118" ht="31.2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 s="17"/>
      <c r="DN47" s="17"/>
    </row>
    <row r="50" spans="9:9" x14ac:dyDescent="0.3">
      <c r="I50" s="5" t="str">
        <f>IF(Data!I22="","")</f>
        <v/>
      </c>
    </row>
  </sheetData>
  <sheetProtection formatCells="0" formatRows="0" insertRows="0" deleteRows="0" selectLockedCells="1"/>
  <mergeCells count="833">
    <mergeCell ref="DC45:DG45"/>
    <mergeCell ref="DH45:DL45"/>
    <mergeCell ref="CG45:CJ45"/>
    <mergeCell ref="CK45:CN45"/>
    <mergeCell ref="CO45:CR45"/>
    <mergeCell ref="BR45:BU45"/>
    <mergeCell ref="BV45:BX45"/>
    <mergeCell ref="BY45:CB45"/>
    <mergeCell ref="CC45:CF45"/>
    <mergeCell ref="AS45:AV45"/>
    <mergeCell ref="AW45:BA45"/>
    <mergeCell ref="BB45:BD45"/>
    <mergeCell ref="BE45:BI45"/>
    <mergeCell ref="BJ45:BM45"/>
    <mergeCell ref="DH44:DL44"/>
    <mergeCell ref="A45:E45"/>
    <mergeCell ref="G45:H45"/>
    <mergeCell ref="I45:M45"/>
    <mergeCell ref="N45:Q45"/>
    <mergeCell ref="R45:T45"/>
    <mergeCell ref="U45:W45"/>
    <mergeCell ref="X45:Z45"/>
    <mergeCell ref="AA45:AB45"/>
    <mergeCell ref="AC45:AE45"/>
    <mergeCell ref="AF45:AI45"/>
    <mergeCell ref="AJ45:AN45"/>
    <mergeCell ref="AO45:AR45"/>
    <mergeCell ref="BY44:CB44"/>
    <mergeCell ref="CC44:CF44"/>
    <mergeCell ref="CG44:CJ44"/>
    <mergeCell ref="CK44:CN44"/>
    <mergeCell ref="CO44:CR44"/>
    <mergeCell ref="BE44:BI44"/>
    <mergeCell ref="BJ44:BM44"/>
    <mergeCell ref="BN44:BQ44"/>
    <mergeCell ref="CS45:CW45"/>
    <mergeCell ref="CX45:DB45"/>
    <mergeCell ref="BN45:BQ45"/>
    <mergeCell ref="A44:E44"/>
    <mergeCell ref="G44:H44"/>
    <mergeCell ref="I44:M44"/>
    <mergeCell ref="N44:Q44"/>
    <mergeCell ref="R44:T44"/>
    <mergeCell ref="CO43:CR43"/>
    <mergeCell ref="CS43:CW43"/>
    <mergeCell ref="CX43:DB43"/>
    <mergeCell ref="DC43:DG43"/>
    <mergeCell ref="BR44:BU44"/>
    <mergeCell ref="BV44:BX44"/>
    <mergeCell ref="AJ44:AN44"/>
    <mergeCell ref="AO44:AR44"/>
    <mergeCell ref="AS44:AV44"/>
    <mergeCell ref="AW44:BA44"/>
    <mergeCell ref="BB44:BD44"/>
    <mergeCell ref="U44:W44"/>
    <mergeCell ref="X44:Z44"/>
    <mergeCell ref="AA44:AB44"/>
    <mergeCell ref="AC44:AE44"/>
    <mergeCell ref="AF44:AI44"/>
    <mergeCell ref="CS44:CW44"/>
    <mergeCell ref="CX44:DB44"/>
    <mergeCell ref="DC44:DG44"/>
    <mergeCell ref="DH43:DL43"/>
    <mergeCell ref="BV43:BX43"/>
    <mergeCell ref="BY43:CB43"/>
    <mergeCell ref="CC43:CF43"/>
    <mergeCell ref="CG43:CJ43"/>
    <mergeCell ref="CK43:CN43"/>
    <mergeCell ref="BB43:BD43"/>
    <mergeCell ref="BE43:BI43"/>
    <mergeCell ref="BJ43:BM43"/>
    <mergeCell ref="BN43:BQ43"/>
    <mergeCell ref="BR43:BU43"/>
    <mergeCell ref="CS41:CW41"/>
    <mergeCell ref="CX41:DB41"/>
    <mergeCell ref="DC42:DG42"/>
    <mergeCell ref="DH42:DL42"/>
    <mergeCell ref="A43:E43"/>
    <mergeCell ref="G43:H43"/>
    <mergeCell ref="I43:M43"/>
    <mergeCell ref="N43:Q43"/>
    <mergeCell ref="R43:T43"/>
    <mergeCell ref="U43:W43"/>
    <mergeCell ref="X43:Z43"/>
    <mergeCell ref="AA43:AB43"/>
    <mergeCell ref="AC43:AE43"/>
    <mergeCell ref="AF43:AI43"/>
    <mergeCell ref="AJ43:AN43"/>
    <mergeCell ref="AO43:AR43"/>
    <mergeCell ref="AS43:AV43"/>
    <mergeCell ref="AW43:BA43"/>
    <mergeCell ref="CG42:CJ42"/>
    <mergeCell ref="CK42:CN42"/>
    <mergeCell ref="CO42:CR42"/>
    <mergeCell ref="CS42:CW42"/>
    <mergeCell ref="CX42:DB42"/>
    <mergeCell ref="BN42:BQ42"/>
    <mergeCell ref="BJ41:BM41"/>
    <mergeCell ref="BN41:BQ41"/>
    <mergeCell ref="BR41:BU41"/>
    <mergeCell ref="BV41:BX41"/>
    <mergeCell ref="BY42:CB42"/>
    <mergeCell ref="CC42:CF42"/>
    <mergeCell ref="AS42:AV42"/>
    <mergeCell ref="AW42:BA42"/>
    <mergeCell ref="BB42:BD42"/>
    <mergeCell ref="BE42:BI42"/>
    <mergeCell ref="BJ42:BM42"/>
    <mergeCell ref="BR42:BU42"/>
    <mergeCell ref="BV42:BX42"/>
    <mergeCell ref="DC41:DG41"/>
    <mergeCell ref="BV40:BX40"/>
    <mergeCell ref="BY40:CB40"/>
    <mergeCell ref="CC40:CF40"/>
    <mergeCell ref="CG40:CJ40"/>
    <mergeCell ref="DH41:DL41"/>
    <mergeCell ref="A42:E42"/>
    <mergeCell ref="G42:H42"/>
    <mergeCell ref="I42:M42"/>
    <mergeCell ref="N42:Q42"/>
    <mergeCell ref="R42:T42"/>
    <mergeCell ref="U42:W42"/>
    <mergeCell ref="X42:Z42"/>
    <mergeCell ref="AA42:AB42"/>
    <mergeCell ref="AC42:AE42"/>
    <mergeCell ref="AF42:AI42"/>
    <mergeCell ref="AJ42:AN42"/>
    <mergeCell ref="AO42:AR42"/>
    <mergeCell ref="BY41:CB41"/>
    <mergeCell ref="CC41:CF41"/>
    <mergeCell ref="CG41:CJ41"/>
    <mergeCell ref="CK41:CN41"/>
    <mergeCell ref="CO41:CR41"/>
    <mergeCell ref="BE41:BI41"/>
    <mergeCell ref="AF40:AI40"/>
    <mergeCell ref="AJ40:AN40"/>
    <mergeCell ref="AO40:AR40"/>
    <mergeCell ref="AS40:AV40"/>
    <mergeCell ref="AW40:BA40"/>
    <mergeCell ref="CG39:CJ39"/>
    <mergeCell ref="CK39:CN39"/>
    <mergeCell ref="CO39:CR39"/>
    <mergeCell ref="A41:E41"/>
    <mergeCell ref="G41:H41"/>
    <mergeCell ref="I41:M41"/>
    <mergeCell ref="N41:Q41"/>
    <mergeCell ref="R41:T41"/>
    <mergeCell ref="CO40:CR40"/>
    <mergeCell ref="AJ41:AN41"/>
    <mergeCell ref="AO41:AR41"/>
    <mergeCell ref="AS41:AV41"/>
    <mergeCell ref="AW41:BA41"/>
    <mergeCell ref="BB41:BD41"/>
    <mergeCell ref="U41:W41"/>
    <mergeCell ref="X41:Z41"/>
    <mergeCell ref="AA41:AB41"/>
    <mergeCell ref="AC41:AE41"/>
    <mergeCell ref="AF41:AI41"/>
    <mergeCell ref="A40:E40"/>
    <mergeCell ref="G40:H40"/>
    <mergeCell ref="I40:M40"/>
    <mergeCell ref="N40:Q40"/>
    <mergeCell ref="R40:T40"/>
    <mergeCell ref="U40:W40"/>
    <mergeCell ref="X40:Z40"/>
    <mergeCell ref="AA40:AB40"/>
    <mergeCell ref="AC40:AE40"/>
    <mergeCell ref="DH40:DL40"/>
    <mergeCell ref="CC39:CF39"/>
    <mergeCell ref="AS39:AV39"/>
    <mergeCell ref="AW39:BA39"/>
    <mergeCell ref="BB39:BD39"/>
    <mergeCell ref="BE39:BI39"/>
    <mergeCell ref="BJ39:BM39"/>
    <mergeCell ref="CK40:CN40"/>
    <mergeCell ref="BB40:BD40"/>
    <mergeCell ref="BE40:BI40"/>
    <mergeCell ref="BJ40:BM40"/>
    <mergeCell ref="BN40:BQ40"/>
    <mergeCell ref="BR40:BU40"/>
    <mergeCell ref="DH39:DL39"/>
    <mergeCell ref="CS40:CW40"/>
    <mergeCell ref="CX40:DB40"/>
    <mergeCell ref="DC40:DG40"/>
    <mergeCell ref="DC39:DG39"/>
    <mergeCell ref="DH38:DL38"/>
    <mergeCell ref="A39:E39"/>
    <mergeCell ref="G39:H39"/>
    <mergeCell ref="I39:M39"/>
    <mergeCell ref="N39:Q39"/>
    <mergeCell ref="R39:T39"/>
    <mergeCell ref="U39:W39"/>
    <mergeCell ref="X39:Z39"/>
    <mergeCell ref="AA39:AB39"/>
    <mergeCell ref="AC39:AE39"/>
    <mergeCell ref="AF39:AI39"/>
    <mergeCell ref="AJ39:AN39"/>
    <mergeCell ref="AO39:AR39"/>
    <mergeCell ref="BY38:CB38"/>
    <mergeCell ref="CC38:CF38"/>
    <mergeCell ref="CG38:CJ38"/>
    <mergeCell ref="CK38:CN38"/>
    <mergeCell ref="CO38:CR38"/>
    <mergeCell ref="BE38:BI38"/>
    <mergeCell ref="BJ38:BM38"/>
    <mergeCell ref="BN38:BQ38"/>
    <mergeCell ref="CS39:CW39"/>
    <mergeCell ref="CX39:DB39"/>
    <mergeCell ref="BY39:CB39"/>
    <mergeCell ref="A38:E38"/>
    <mergeCell ref="G38:H38"/>
    <mergeCell ref="I38:M38"/>
    <mergeCell ref="N38:Q38"/>
    <mergeCell ref="R38:T38"/>
    <mergeCell ref="CO37:CR37"/>
    <mergeCell ref="CS38:CW38"/>
    <mergeCell ref="CX38:DB38"/>
    <mergeCell ref="BN39:BQ39"/>
    <mergeCell ref="BR39:BU39"/>
    <mergeCell ref="BV39:BX39"/>
    <mergeCell ref="U38:W38"/>
    <mergeCell ref="X38:Z38"/>
    <mergeCell ref="AA38:AB38"/>
    <mergeCell ref="AC38:AE38"/>
    <mergeCell ref="AF38:AI38"/>
    <mergeCell ref="DC38:DG38"/>
    <mergeCell ref="BV37:BX37"/>
    <mergeCell ref="BY37:CB37"/>
    <mergeCell ref="CC37:CF37"/>
    <mergeCell ref="CG37:CJ37"/>
    <mergeCell ref="CK37:CN37"/>
    <mergeCell ref="BB37:BD37"/>
    <mergeCell ref="BE37:BI37"/>
    <mergeCell ref="BJ37:BM37"/>
    <mergeCell ref="BN37:BQ37"/>
    <mergeCell ref="BR37:BU37"/>
    <mergeCell ref="BR38:BU38"/>
    <mergeCell ref="BV38:BX38"/>
    <mergeCell ref="DH37:DL37"/>
    <mergeCell ref="CS37:CW37"/>
    <mergeCell ref="CX37:DB37"/>
    <mergeCell ref="DC37:DG37"/>
    <mergeCell ref="AJ38:AN38"/>
    <mergeCell ref="AO38:AR38"/>
    <mergeCell ref="AS38:AV38"/>
    <mergeCell ref="AW38:BA38"/>
    <mergeCell ref="BB38:BD38"/>
    <mergeCell ref="CS35:CW35"/>
    <mergeCell ref="CX35:DB35"/>
    <mergeCell ref="DC36:DG36"/>
    <mergeCell ref="DH36:DL36"/>
    <mergeCell ref="A37:E37"/>
    <mergeCell ref="G37:H37"/>
    <mergeCell ref="I37:M37"/>
    <mergeCell ref="N37:Q37"/>
    <mergeCell ref="R37:T37"/>
    <mergeCell ref="U37:W37"/>
    <mergeCell ref="X37:Z37"/>
    <mergeCell ref="AA37:AB37"/>
    <mergeCell ref="AC37:AE37"/>
    <mergeCell ref="AF37:AI37"/>
    <mergeCell ref="AJ37:AN37"/>
    <mergeCell ref="AO37:AR37"/>
    <mergeCell ref="AS37:AV37"/>
    <mergeCell ref="AW37:BA37"/>
    <mergeCell ref="CG36:CJ36"/>
    <mergeCell ref="CK36:CN36"/>
    <mergeCell ref="CO36:CR36"/>
    <mergeCell ref="CS36:CW36"/>
    <mergeCell ref="CX36:DB36"/>
    <mergeCell ref="BN36:BQ36"/>
    <mergeCell ref="BJ35:BM35"/>
    <mergeCell ref="BN35:BQ35"/>
    <mergeCell ref="BR35:BU35"/>
    <mergeCell ref="BV35:BX35"/>
    <mergeCell ref="BY36:CB36"/>
    <mergeCell ref="CC36:CF36"/>
    <mergeCell ref="AS36:AV36"/>
    <mergeCell ref="AW36:BA36"/>
    <mergeCell ref="BB36:BD36"/>
    <mergeCell ref="BE36:BI36"/>
    <mergeCell ref="BJ36:BM36"/>
    <mergeCell ref="BR36:BU36"/>
    <mergeCell ref="BV36:BX36"/>
    <mergeCell ref="DC35:DG35"/>
    <mergeCell ref="BV34:BX34"/>
    <mergeCell ref="BY34:CB34"/>
    <mergeCell ref="CC34:CF34"/>
    <mergeCell ref="CG34:CJ34"/>
    <mergeCell ref="DH35:DL35"/>
    <mergeCell ref="A36:E36"/>
    <mergeCell ref="G36:H36"/>
    <mergeCell ref="I36:M36"/>
    <mergeCell ref="N36:Q36"/>
    <mergeCell ref="R36:T36"/>
    <mergeCell ref="U36:W36"/>
    <mergeCell ref="X36:Z36"/>
    <mergeCell ref="AA36:AB36"/>
    <mergeCell ref="AC36:AE36"/>
    <mergeCell ref="AF36:AI36"/>
    <mergeCell ref="AJ36:AN36"/>
    <mergeCell ref="AO36:AR36"/>
    <mergeCell ref="BY35:CB35"/>
    <mergeCell ref="CC35:CF35"/>
    <mergeCell ref="CG35:CJ35"/>
    <mergeCell ref="CK35:CN35"/>
    <mergeCell ref="CO35:CR35"/>
    <mergeCell ref="BE35:BI35"/>
    <mergeCell ref="AF34:AI34"/>
    <mergeCell ref="AJ34:AN34"/>
    <mergeCell ref="AO34:AR34"/>
    <mergeCell ref="AS34:AV34"/>
    <mergeCell ref="AW34:BA34"/>
    <mergeCell ref="CG33:CJ33"/>
    <mergeCell ref="CK33:CN33"/>
    <mergeCell ref="CO33:CR33"/>
    <mergeCell ref="A35:E35"/>
    <mergeCell ref="G35:H35"/>
    <mergeCell ref="I35:M35"/>
    <mergeCell ref="N35:Q35"/>
    <mergeCell ref="R35:T35"/>
    <mergeCell ref="CO34:CR34"/>
    <mergeCell ref="AJ35:AN35"/>
    <mergeCell ref="AO35:AR35"/>
    <mergeCell ref="AS35:AV35"/>
    <mergeCell ref="AW35:BA35"/>
    <mergeCell ref="BB35:BD35"/>
    <mergeCell ref="U35:W35"/>
    <mergeCell ref="X35:Z35"/>
    <mergeCell ref="AA35:AB35"/>
    <mergeCell ref="AC35:AE35"/>
    <mergeCell ref="AF35:AI35"/>
    <mergeCell ref="A34:E34"/>
    <mergeCell ref="G34:H34"/>
    <mergeCell ref="I34:M34"/>
    <mergeCell ref="N34:Q34"/>
    <mergeCell ref="R34:T34"/>
    <mergeCell ref="U34:W34"/>
    <mergeCell ref="X34:Z34"/>
    <mergeCell ref="AA34:AB34"/>
    <mergeCell ref="AC34:AE34"/>
    <mergeCell ref="DH34:DL34"/>
    <mergeCell ref="CC33:CF33"/>
    <mergeCell ref="AS33:AV33"/>
    <mergeCell ref="AW33:BA33"/>
    <mergeCell ref="BB33:BD33"/>
    <mergeCell ref="BE33:BI33"/>
    <mergeCell ref="BJ33:BM33"/>
    <mergeCell ref="CK34:CN34"/>
    <mergeCell ref="BB34:BD34"/>
    <mergeCell ref="BE34:BI34"/>
    <mergeCell ref="BJ34:BM34"/>
    <mergeCell ref="BN34:BQ34"/>
    <mergeCell ref="BR34:BU34"/>
    <mergeCell ref="DH33:DL33"/>
    <mergeCell ref="CS34:CW34"/>
    <mergeCell ref="CX34:DB34"/>
    <mergeCell ref="DC34:DG34"/>
    <mergeCell ref="DC33:DG33"/>
    <mergeCell ref="DH32:DL32"/>
    <mergeCell ref="A33:E33"/>
    <mergeCell ref="G33:H33"/>
    <mergeCell ref="I33:M33"/>
    <mergeCell ref="N33:Q33"/>
    <mergeCell ref="R33:T33"/>
    <mergeCell ref="U33:W33"/>
    <mergeCell ref="X33:Z33"/>
    <mergeCell ref="AA33:AB33"/>
    <mergeCell ref="AC33:AE33"/>
    <mergeCell ref="AF33:AI33"/>
    <mergeCell ref="AJ33:AN33"/>
    <mergeCell ref="AO33:AR33"/>
    <mergeCell ref="BY32:CB32"/>
    <mergeCell ref="CC32:CF32"/>
    <mergeCell ref="CG32:CJ32"/>
    <mergeCell ref="CK32:CN32"/>
    <mergeCell ref="CO32:CR32"/>
    <mergeCell ref="BE32:BI32"/>
    <mergeCell ref="BJ32:BM32"/>
    <mergeCell ref="BN32:BQ32"/>
    <mergeCell ref="CS33:CW33"/>
    <mergeCell ref="CX33:DB33"/>
    <mergeCell ref="BY33:CB33"/>
    <mergeCell ref="A32:E32"/>
    <mergeCell ref="G32:H32"/>
    <mergeCell ref="I32:M32"/>
    <mergeCell ref="N32:Q32"/>
    <mergeCell ref="R32:T32"/>
    <mergeCell ref="CO31:CR31"/>
    <mergeCell ref="CS32:CW32"/>
    <mergeCell ref="CX32:DB32"/>
    <mergeCell ref="BN33:BQ33"/>
    <mergeCell ref="BR33:BU33"/>
    <mergeCell ref="BV33:BX33"/>
    <mergeCell ref="U32:W32"/>
    <mergeCell ref="X32:Z32"/>
    <mergeCell ref="AA32:AB32"/>
    <mergeCell ref="AC32:AE32"/>
    <mergeCell ref="AF32:AI32"/>
    <mergeCell ref="DC32:DG32"/>
    <mergeCell ref="BV31:BX31"/>
    <mergeCell ref="BY31:CB31"/>
    <mergeCell ref="CC31:CF31"/>
    <mergeCell ref="CG31:CJ31"/>
    <mergeCell ref="CK31:CN31"/>
    <mergeCell ref="BB31:BD31"/>
    <mergeCell ref="BE31:BI31"/>
    <mergeCell ref="BJ31:BM31"/>
    <mergeCell ref="BN31:BQ31"/>
    <mergeCell ref="BR31:BU31"/>
    <mergeCell ref="BR32:BU32"/>
    <mergeCell ref="BV32:BX32"/>
    <mergeCell ref="DH31:DL31"/>
    <mergeCell ref="CS31:CW31"/>
    <mergeCell ref="CX31:DB31"/>
    <mergeCell ref="DC31:DG31"/>
    <mergeCell ref="AJ32:AN32"/>
    <mergeCell ref="AO32:AR32"/>
    <mergeCell ref="AS32:AV32"/>
    <mergeCell ref="AW32:BA32"/>
    <mergeCell ref="BB32:BD32"/>
    <mergeCell ref="CS29:CW29"/>
    <mergeCell ref="CX29:DB29"/>
    <mergeCell ref="DC30:DG30"/>
    <mergeCell ref="DH30:DL30"/>
    <mergeCell ref="A31:E31"/>
    <mergeCell ref="G31:H31"/>
    <mergeCell ref="I31:M31"/>
    <mergeCell ref="N31:Q31"/>
    <mergeCell ref="R31:T31"/>
    <mergeCell ref="U31:W31"/>
    <mergeCell ref="X31:Z31"/>
    <mergeCell ref="AA31:AB31"/>
    <mergeCell ref="AC31:AE31"/>
    <mergeCell ref="AF31:AI31"/>
    <mergeCell ref="AJ31:AN31"/>
    <mergeCell ref="AO31:AR31"/>
    <mergeCell ref="AS31:AV31"/>
    <mergeCell ref="AW31:BA31"/>
    <mergeCell ref="CG30:CJ30"/>
    <mergeCell ref="CK30:CN30"/>
    <mergeCell ref="CO30:CR30"/>
    <mergeCell ref="CS30:CW30"/>
    <mergeCell ref="CX30:DB30"/>
    <mergeCell ref="BN30:BQ30"/>
    <mergeCell ref="BJ29:BM29"/>
    <mergeCell ref="BN29:BQ29"/>
    <mergeCell ref="BR29:BU29"/>
    <mergeCell ref="BV29:BX29"/>
    <mergeCell ref="BY30:CB30"/>
    <mergeCell ref="CC30:CF30"/>
    <mergeCell ref="AS30:AV30"/>
    <mergeCell ref="AW30:BA30"/>
    <mergeCell ref="BB30:BD30"/>
    <mergeCell ref="BE30:BI30"/>
    <mergeCell ref="BJ30:BM30"/>
    <mergeCell ref="BR30:BU30"/>
    <mergeCell ref="BV30:BX30"/>
    <mergeCell ref="DC29:DG29"/>
    <mergeCell ref="BV28:BX28"/>
    <mergeCell ref="BY28:CB28"/>
    <mergeCell ref="CC28:CF28"/>
    <mergeCell ref="CG28:CJ28"/>
    <mergeCell ref="DH29:DL29"/>
    <mergeCell ref="A30:E30"/>
    <mergeCell ref="G30:H30"/>
    <mergeCell ref="I30:M30"/>
    <mergeCell ref="N30:Q30"/>
    <mergeCell ref="R30:T30"/>
    <mergeCell ref="U30:W30"/>
    <mergeCell ref="X30:Z30"/>
    <mergeCell ref="AA30:AB30"/>
    <mergeCell ref="AC30:AE30"/>
    <mergeCell ref="AF30:AI30"/>
    <mergeCell ref="AJ30:AN30"/>
    <mergeCell ref="AO30:AR30"/>
    <mergeCell ref="BY29:CB29"/>
    <mergeCell ref="CC29:CF29"/>
    <mergeCell ref="CG29:CJ29"/>
    <mergeCell ref="CK29:CN29"/>
    <mergeCell ref="CO29:CR29"/>
    <mergeCell ref="BE29:BI29"/>
    <mergeCell ref="AF28:AI28"/>
    <mergeCell ref="AJ28:AN28"/>
    <mergeCell ref="AO28:AR28"/>
    <mergeCell ref="AS28:AV28"/>
    <mergeCell ref="AW28:BA28"/>
    <mergeCell ref="CG27:CJ27"/>
    <mergeCell ref="CK27:CN27"/>
    <mergeCell ref="CO27:CR27"/>
    <mergeCell ref="A29:E29"/>
    <mergeCell ref="G29:H29"/>
    <mergeCell ref="I29:M29"/>
    <mergeCell ref="N29:Q29"/>
    <mergeCell ref="R29:T29"/>
    <mergeCell ref="CO28:CR28"/>
    <mergeCell ref="AJ29:AN29"/>
    <mergeCell ref="AO29:AR29"/>
    <mergeCell ref="AS29:AV29"/>
    <mergeCell ref="AW29:BA29"/>
    <mergeCell ref="BB29:BD29"/>
    <mergeCell ref="U29:W29"/>
    <mergeCell ref="X29:Z29"/>
    <mergeCell ref="AA29:AB29"/>
    <mergeCell ref="AC29:AE29"/>
    <mergeCell ref="AF29:AI29"/>
    <mergeCell ref="A28:E28"/>
    <mergeCell ref="G28:H28"/>
    <mergeCell ref="I28:M28"/>
    <mergeCell ref="N28:Q28"/>
    <mergeCell ref="R28:T28"/>
    <mergeCell ref="U28:W28"/>
    <mergeCell ref="X28:Z28"/>
    <mergeCell ref="AA28:AB28"/>
    <mergeCell ref="AC28:AE28"/>
    <mergeCell ref="CS27:CW27"/>
    <mergeCell ref="CX27:DB27"/>
    <mergeCell ref="BN27:BQ27"/>
    <mergeCell ref="BR27:BU27"/>
    <mergeCell ref="BV27:BX27"/>
    <mergeCell ref="DH28:DL28"/>
    <mergeCell ref="CC27:CF27"/>
    <mergeCell ref="AS27:AV27"/>
    <mergeCell ref="AW27:BA27"/>
    <mergeCell ref="BB27:BD27"/>
    <mergeCell ref="BE27:BI27"/>
    <mergeCell ref="BJ27:BM27"/>
    <mergeCell ref="CK28:CN28"/>
    <mergeCell ref="BB28:BD28"/>
    <mergeCell ref="BE28:BI28"/>
    <mergeCell ref="BJ28:BM28"/>
    <mergeCell ref="BN28:BQ28"/>
    <mergeCell ref="BR28:BU28"/>
    <mergeCell ref="DH27:DL27"/>
    <mergeCell ref="CS28:CW28"/>
    <mergeCell ref="CX28:DB28"/>
    <mergeCell ref="DC28:DG28"/>
    <mergeCell ref="CS26:CW26"/>
    <mergeCell ref="CX26:DB26"/>
    <mergeCell ref="DC27:DG27"/>
    <mergeCell ref="DH26:DL26"/>
    <mergeCell ref="A27:E27"/>
    <mergeCell ref="G27:H27"/>
    <mergeCell ref="I27:M27"/>
    <mergeCell ref="N27:Q27"/>
    <mergeCell ref="R27:T27"/>
    <mergeCell ref="U27:W27"/>
    <mergeCell ref="X27:Z27"/>
    <mergeCell ref="AA27:AB27"/>
    <mergeCell ref="AC27:AE27"/>
    <mergeCell ref="AF27:AI27"/>
    <mergeCell ref="AJ27:AN27"/>
    <mergeCell ref="AO27:AR27"/>
    <mergeCell ref="BY26:CB26"/>
    <mergeCell ref="CC26:CF26"/>
    <mergeCell ref="CG26:CJ26"/>
    <mergeCell ref="CK26:CN26"/>
    <mergeCell ref="CO26:CR26"/>
    <mergeCell ref="BE26:BI26"/>
    <mergeCell ref="BJ26:BM26"/>
    <mergeCell ref="BN26:BQ26"/>
    <mergeCell ref="BR26:BU26"/>
    <mergeCell ref="BV26:BX26"/>
    <mergeCell ref="BY27:CB27"/>
    <mergeCell ref="A26:E26"/>
    <mergeCell ref="G26:H26"/>
    <mergeCell ref="I26:M26"/>
    <mergeCell ref="N26:Q26"/>
    <mergeCell ref="R26:T26"/>
    <mergeCell ref="CO25:CR25"/>
    <mergeCell ref="CS25:CW25"/>
    <mergeCell ref="CX25:DB25"/>
    <mergeCell ref="DC25:DG25"/>
    <mergeCell ref="AJ26:AN26"/>
    <mergeCell ref="AO26:AR26"/>
    <mergeCell ref="AS26:AV26"/>
    <mergeCell ref="AW26:BA26"/>
    <mergeCell ref="BB26:BD26"/>
    <mergeCell ref="U26:W26"/>
    <mergeCell ref="X26:Z26"/>
    <mergeCell ref="AA26:AB26"/>
    <mergeCell ref="AC26:AE26"/>
    <mergeCell ref="AF26:AI26"/>
    <mergeCell ref="DC26:DG26"/>
    <mergeCell ref="BV25:BX25"/>
    <mergeCell ref="BY25:CB25"/>
    <mergeCell ref="CC25:CF25"/>
    <mergeCell ref="CG25:CJ25"/>
    <mergeCell ref="CK25:CN25"/>
    <mergeCell ref="BB25:BD25"/>
    <mergeCell ref="BE25:BI25"/>
    <mergeCell ref="BJ25:BM25"/>
    <mergeCell ref="BN25:BQ25"/>
    <mergeCell ref="BR25:BU25"/>
    <mergeCell ref="DH24:DL24"/>
    <mergeCell ref="A25:E25"/>
    <mergeCell ref="G25:H25"/>
    <mergeCell ref="I25:M25"/>
    <mergeCell ref="N25:Q25"/>
    <mergeCell ref="R25:T25"/>
    <mergeCell ref="U25:W25"/>
    <mergeCell ref="X25:Z25"/>
    <mergeCell ref="AA25:AB25"/>
    <mergeCell ref="AC25:AE25"/>
    <mergeCell ref="AF25:AI25"/>
    <mergeCell ref="AJ25:AN25"/>
    <mergeCell ref="AO25:AR25"/>
    <mergeCell ref="AS25:AV25"/>
    <mergeCell ref="AW25:BA25"/>
    <mergeCell ref="CG24:CJ24"/>
    <mergeCell ref="CK24:CN24"/>
    <mergeCell ref="CO24:CR24"/>
    <mergeCell ref="CS24:CW24"/>
    <mergeCell ref="CX24:DB24"/>
    <mergeCell ref="BN24:BQ24"/>
    <mergeCell ref="BR24:BU24"/>
    <mergeCell ref="BV24:BX24"/>
    <mergeCell ref="DH25:DL25"/>
    <mergeCell ref="CC24:CF24"/>
    <mergeCell ref="AS24:AV24"/>
    <mergeCell ref="AW24:BA24"/>
    <mergeCell ref="BB24:BD24"/>
    <mergeCell ref="BE24:BI24"/>
    <mergeCell ref="BJ24:BM24"/>
    <mergeCell ref="CS23:CW23"/>
    <mergeCell ref="CX23:DB23"/>
    <mergeCell ref="DC24:DG24"/>
    <mergeCell ref="DH23:DL23"/>
    <mergeCell ref="A24:E24"/>
    <mergeCell ref="G24:H24"/>
    <mergeCell ref="I24:M24"/>
    <mergeCell ref="N24:Q24"/>
    <mergeCell ref="R24:T24"/>
    <mergeCell ref="U24:W24"/>
    <mergeCell ref="X24:Z24"/>
    <mergeCell ref="AA24:AB24"/>
    <mergeCell ref="AC24:AE24"/>
    <mergeCell ref="AF24:AI24"/>
    <mergeCell ref="AJ24:AN24"/>
    <mergeCell ref="AO24:AR24"/>
    <mergeCell ref="BY23:CB23"/>
    <mergeCell ref="CC23:CF23"/>
    <mergeCell ref="CG23:CJ23"/>
    <mergeCell ref="CK23:CN23"/>
    <mergeCell ref="CO23:CR23"/>
    <mergeCell ref="BE23:BI23"/>
    <mergeCell ref="BJ23:BM23"/>
    <mergeCell ref="BN23:BQ23"/>
    <mergeCell ref="BR23:BU23"/>
    <mergeCell ref="BV23:BX23"/>
    <mergeCell ref="BY24:CB24"/>
    <mergeCell ref="A23:E23"/>
    <mergeCell ref="G23:H23"/>
    <mergeCell ref="I23:M23"/>
    <mergeCell ref="N23:Q23"/>
    <mergeCell ref="R23:T23"/>
    <mergeCell ref="CO22:CR22"/>
    <mergeCell ref="CS22:CW22"/>
    <mergeCell ref="CX22:DB22"/>
    <mergeCell ref="DC22:DG22"/>
    <mergeCell ref="AJ23:AN23"/>
    <mergeCell ref="AO23:AR23"/>
    <mergeCell ref="AS23:AV23"/>
    <mergeCell ref="AW23:BA23"/>
    <mergeCell ref="BB23:BD23"/>
    <mergeCell ref="U23:W23"/>
    <mergeCell ref="X23:Z23"/>
    <mergeCell ref="AA23:AB23"/>
    <mergeCell ref="AC23:AE23"/>
    <mergeCell ref="AF23:AI23"/>
    <mergeCell ref="DC23:DG23"/>
    <mergeCell ref="DH22:DL22"/>
    <mergeCell ref="BV22:BX22"/>
    <mergeCell ref="BY22:CB22"/>
    <mergeCell ref="CC22:CF22"/>
    <mergeCell ref="CG22:CJ22"/>
    <mergeCell ref="CK22:CN22"/>
    <mergeCell ref="BB22:BD22"/>
    <mergeCell ref="BE22:BI22"/>
    <mergeCell ref="BJ22:BM22"/>
    <mergeCell ref="BN22:BQ22"/>
    <mergeCell ref="BR22:BU22"/>
    <mergeCell ref="DC21:DG21"/>
    <mergeCell ref="DH21:DL21"/>
    <mergeCell ref="A22:E22"/>
    <mergeCell ref="G22:H22"/>
    <mergeCell ref="I22:M22"/>
    <mergeCell ref="N22:Q22"/>
    <mergeCell ref="R22:T22"/>
    <mergeCell ref="U22:W22"/>
    <mergeCell ref="X22:Z22"/>
    <mergeCell ref="AA22:AB22"/>
    <mergeCell ref="AC22:AE22"/>
    <mergeCell ref="AF22:AI22"/>
    <mergeCell ref="AJ22:AN22"/>
    <mergeCell ref="AO22:AR22"/>
    <mergeCell ref="AS22:AV22"/>
    <mergeCell ref="AW22:BA22"/>
    <mergeCell ref="CG21:CJ21"/>
    <mergeCell ref="CK21:CN21"/>
    <mergeCell ref="CO21:CR21"/>
    <mergeCell ref="CS21:CW21"/>
    <mergeCell ref="CX21:DB21"/>
    <mergeCell ref="BN21:BQ21"/>
    <mergeCell ref="BR21:BU21"/>
    <mergeCell ref="BV21:BX21"/>
    <mergeCell ref="BY21:CB21"/>
    <mergeCell ref="CC21:CF21"/>
    <mergeCell ref="AS21:AV21"/>
    <mergeCell ref="AW21:BA21"/>
    <mergeCell ref="BB21:BD21"/>
    <mergeCell ref="BE21:BI21"/>
    <mergeCell ref="BJ21:BM21"/>
    <mergeCell ref="CS20:CW20"/>
    <mergeCell ref="CX20:DB20"/>
    <mergeCell ref="DC20:DG20"/>
    <mergeCell ref="DH20:DL20"/>
    <mergeCell ref="A21:E21"/>
    <mergeCell ref="G21:H21"/>
    <mergeCell ref="I21:M21"/>
    <mergeCell ref="N21:Q21"/>
    <mergeCell ref="R21:T21"/>
    <mergeCell ref="U21:W21"/>
    <mergeCell ref="X21:Z21"/>
    <mergeCell ref="AA21:AB21"/>
    <mergeCell ref="AC21:AE21"/>
    <mergeCell ref="AF21:AI21"/>
    <mergeCell ref="AJ21:AN21"/>
    <mergeCell ref="AO21:AR21"/>
    <mergeCell ref="BY20:CB20"/>
    <mergeCell ref="CC20:CF20"/>
    <mergeCell ref="CG20:CJ20"/>
    <mergeCell ref="CK20:CN20"/>
    <mergeCell ref="CO20:CR20"/>
    <mergeCell ref="BE20:BI20"/>
    <mergeCell ref="BJ20:BM20"/>
    <mergeCell ref="BN20:BQ20"/>
    <mergeCell ref="BR20:BU20"/>
    <mergeCell ref="BV20:BX20"/>
    <mergeCell ref="AJ20:AN20"/>
    <mergeCell ref="AO20:AR20"/>
    <mergeCell ref="AS20:AV20"/>
    <mergeCell ref="AW20:BA20"/>
    <mergeCell ref="BB20:BD20"/>
    <mergeCell ref="U20:W20"/>
    <mergeCell ref="X20:Z20"/>
    <mergeCell ref="AA20:AB20"/>
    <mergeCell ref="AC20:AE20"/>
    <mergeCell ref="AF20:AI20"/>
    <mergeCell ref="A20:E20"/>
    <mergeCell ref="G20:H20"/>
    <mergeCell ref="I20:M20"/>
    <mergeCell ref="N20:Q20"/>
    <mergeCell ref="R20:T20"/>
    <mergeCell ref="AY14:BP14"/>
    <mergeCell ref="R17:DL17"/>
    <mergeCell ref="A17:E19"/>
    <mergeCell ref="F17:F19"/>
    <mergeCell ref="G17:H19"/>
    <mergeCell ref="I17:M19"/>
    <mergeCell ref="N17:Q19"/>
    <mergeCell ref="R18:AE18"/>
    <mergeCell ref="AF18:BA18"/>
    <mergeCell ref="BB18:BU18"/>
    <mergeCell ref="BV18:CN18"/>
    <mergeCell ref="CO18:DL18"/>
    <mergeCell ref="DH19:DL19"/>
    <mergeCell ref="DC19:DG19"/>
    <mergeCell ref="CX19:DB19"/>
    <mergeCell ref="CS19:CW19"/>
    <mergeCell ref="CO19:CR19"/>
    <mergeCell ref="CK19:CN19"/>
    <mergeCell ref="BR19:BU19"/>
    <mergeCell ref="BV19:BX19"/>
    <mergeCell ref="BY19:CB19"/>
    <mergeCell ref="CC19:CF19"/>
    <mergeCell ref="CG19:CJ19"/>
    <mergeCell ref="AF19:AI19"/>
    <mergeCell ref="AJ19:AN19"/>
    <mergeCell ref="AO19:AR19"/>
    <mergeCell ref="AS19:AV19"/>
    <mergeCell ref="AW19:BA19"/>
    <mergeCell ref="R19:T19"/>
    <mergeCell ref="U19:W19"/>
    <mergeCell ref="X19:Z19"/>
    <mergeCell ref="AA19:AB19"/>
    <mergeCell ref="AC19:AE19"/>
    <mergeCell ref="BE19:BI19"/>
    <mergeCell ref="BJ19:BM19"/>
    <mergeCell ref="BN19:BQ19"/>
    <mergeCell ref="BB19:BD19"/>
    <mergeCell ref="A15:H15"/>
    <mergeCell ref="I15:BG15"/>
    <mergeCell ref="BH15:DN15"/>
    <mergeCell ref="A16:DN16"/>
    <mergeCell ref="A5:Y5"/>
    <mergeCell ref="A14:H14"/>
    <mergeCell ref="BQ14:CK14"/>
    <mergeCell ref="CL14:CX14"/>
    <mergeCell ref="CY14:DN14"/>
    <mergeCell ref="A13:H13"/>
    <mergeCell ref="BQ13:CK13"/>
    <mergeCell ref="CL13:CX13"/>
    <mergeCell ref="CY13:DN13"/>
    <mergeCell ref="CY11:DN11"/>
    <mergeCell ref="A12:H12"/>
    <mergeCell ref="BQ12:CK12"/>
    <mergeCell ref="CL12:CX12"/>
    <mergeCell ref="CY12:DN12"/>
    <mergeCell ref="A11:H11"/>
    <mergeCell ref="BQ11:CK11"/>
    <mergeCell ref="CL11:CX11"/>
    <mergeCell ref="AY12:BP12"/>
    <mergeCell ref="AY11:BP11"/>
    <mergeCell ref="AY13:BP13"/>
    <mergeCell ref="I11:AX11"/>
    <mergeCell ref="I12:AX12"/>
    <mergeCell ref="I13:AX13"/>
    <mergeCell ref="I14:AX14"/>
    <mergeCell ref="A7:DN7"/>
    <mergeCell ref="A8:H10"/>
    <mergeCell ref="I8:AB10"/>
    <mergeCell ref="AC8:BG10"/>
    <mergeCell ref="BH8:BM10"/>
    <mergeCell ref="BN8:BQ8"/>
    <mergeCell ref="BR8:CK8"/>
    <mergeCell ref="CL8:CX9"/>
    <mergeCell ref="CY8:DN9"/>
    <mergeCell ref="BN9:CK9"/>
    <mergeCell ref="BN10:BQ10"/>
    <mergeCell ref="BR10:CK10"/>
    <mergeCell ref="CL10:CX10"/>
    <mergeCell ref="CY10:DN10"/>
  </mergeCells>
  <conditionalFormatting sqref="I8:AB10 BQ11:CK14 CY8:DN12 I11:I13">
    <cfRule type="containsBlanks" dxfId="12" priority="3" stopIfTrue="1">
      <formula>LEN(TRIM(I8))=0</formula>
    </cfRule>
  </conditionalFormatting>
  <conditionalFormatting sqref="CY13:DN13">
    <cfRule type="containsBlanks" dxfId="11" priority="2" stopIfTrue="1">
      <formula>LEN(TRIM(CY13))=0</formula>
    </cfRule>
  </conditionalFormatting>
  <conditionalFormatting sqref="CY14:DN14">
    <cfRule type="containsBlanks" dxfId="10" priority="1" stopIfTrue="1">
      <formula>LEN(TRIM(CY14))=0</formula>
    </cfRule>
  </conditionalFormatting>
  <pageMargins left="0.39370078740157483" right="0.39370078740157483" top="0.39370078740157483" bottom="0.39370078740157483" header="0" footer="0"/>
  <pageSetup paperSize="9" scale="32" orientation="landscape" r:id="rId1"/>
  <headerFooter alignWithMargins="0">
    <oddFooter>&amp;CCopyright © 2008 Renault / Nissan</oddFooter>
  </headerFooter>
  <rowBreaks count="1" manualBreakCount="1">
    <brk id="47" max="116" man="1"/>
  </rowBreaks>
  <colBreaks count="1" manualBreakCount="1">
    <brk id="116" max="4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40</xdr:col>
                    <xdr:colOff>182880</xdr:colOff>
                    <xdr:row>2</xdr:row>
                    <xdr:rowOff>274320</xdr:rowOff>
                  </from>
                  <to>
                    <xdr:col>49</xdr:col>
                    <xdr:colOff>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53</xdr:col>
                    <xdr:colOff>114300</xdr:colOff>
                    <xdr:row>2</xdr:row>
                    <xdr:rowOff>228600</xdr:rowOff>
                  </from>
                  <to>
                    <xdr:col>68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70</xdr:col>
                    <xdr:colOff>91440</xdr:colOff>
                    <xdr:row>2</xdr:row>
                    <xdr:rowOff>243840</xdr:rowOff>
                  </from>
                  <to>
                    <xdr:col>82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66</xdr:col>
                    <xdr:colOff>76200</xdr:colOff>
                    <xdr:row>7</xdr:row>
                    <xdr:rowOff>0</xdr:rowOff>
                  </from>
                  <to>
                    <xdr:col>68</xdr:col>
                    <xdr:colOff>160020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66</xdr:col>
                    <xdr:colOff>76200</xdr:colOff>
                    <xdr:row>9</xdr:row>
                    <xdr:rowOff>45720</xdr:rowOff>
                  </from>
                  <to>
                    <xdr:col>68</xdr:col>
                    <xdr:colOff>198120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75</xdr:col>
                    <xdr:colOff>175260</xdr:colOff>
                    <xdr:row>7</xdr:row>
                    <xdr:rowOff>0</xdr:rowOff>
                  </from>
                  <to>
                    <xdr:col>75</xdr:col>
                    <xdr:colOff>541020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75</xdr:col>
                    <xdr:colOff>160020</xdr:colOff>
                    <xdr:row>9</xdr:row>
                    <xdr:rowOff>15240</xdr:rowOff>
                  </from>
                  <to>
                    <xdr:col>75</xdr:col>
                    <xdr:colOff>533400</xdr:colOff>
                    <xdr:row>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84</xdr:col>
                    <xdr:colOff>99060</xdr:colOff>
                    <xdr:row>7</xdr:row>
                    <xdr:rowOff>0</xdr:rowOff>
                  </from>
                  <to>
                    <xdr:col>88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J139"/>
  <sheetViews>
    <sheetView showGridLines="0" view="pageBreakPreview" zoomScale="50" zoomScaleNormal="100" zoomScaleSheetLayoutView="50" workbookViewId="0">
      <selection activeCell="ES20" sqref="ES20"/>
    </sheetView>
  </sheetViews>
  <sheetFormatPr defaultColWidth="1.6640625" defaultRowHeight="13.8" x14ac:dyDescent="0.3"/>
  <cols>
    <col min="1" max="4" width="4.33203125" style="24" customWidth="1"/>
    <col min="5" max="5" width="2.33203125" style="24" customWidth="1"/>
    <col min="6" max="6" width="16.5546875" style="24" customWidth="1"/>
    <col min="7" max="7" width="5.44140625" style="24" customWidth="1"/>
    <col min="8" max="8" width="7" style="24" customWidth="1"/>
    <col min="9" max="12" width="3.44140625" style="24" customWidth="1"/>
    <col min="13" max="13" width="1.21875" style="24" customWidth="1"/>
    <col min="14" max="14" width="3.44140625" style="24" customWidth="1"/>
    <col min="15" max="15" width="2.6640625" style="24" customWidth="1"/>
    <col min="16" max="16" width="3.44140625" style="24" hidden="1" customWidth="1"/>
    <col min="17" max="17" width="5.6640625" style="24" customWidth="1"/>
    <col min="18" max="18" width="1.33203125" style="24" customWidth="1"/>
    <col min="19" max="19" width="5.109375" style="24" hidden="1" customWidth="1"/>
    <col min="20" max="20" width="2.33203125" style="24" customWidth="1"/>
    <col min="21" max="21" width="1.44140625" style="24" hidden="1" customWidth="1"/>
    <col min="22" max="22" width="4.77734375" style="24" hidden="1" customWidth="1"/>
    <col min="23" max="23" width="0.33203125" style="24" hidden="1" customWidth="1"/>
    <col min="24" max="24" width="2.5546875" style="24" hidden="1" customWidth="1"/>
    <col min="25" max="25" width="5" style="24" customWidth="1"/>
    <col min="26" max="26" width="2.5546875" style="24" customWidth="1"/>
    <col min="27" max="27" width="1.6640625" style="24" customWidth="1"/>
    <col min="28" max="28" width="2.44140625" style="24" customWidth="1"/>
    <col min="29" max="29" width="2.5546875" style="24" customWidth="1"/>
    <col min="30" max="30" width="5.88671875" style="24" customWidth="1"/>
    <col min="31" max="31" width="2.5546875" style="24" customWidth="1"/>
    <col min="32" max="32" width="2.109375" style="24" customWidth="1"/>
    <col min="33" max="33" width="3.77734375" style="24" customWidth="1"/>
    <col min="34" max="35" width="2.109375" style="24" customWidth="1"/>
    <col min="36" max="36" width="3.6640625" style="24" customWidth="1"/>
    <col min="37" max="37" width="1" style="24" customWidth="1"/>
    <col min="38" max="38" width="2.109375" style="24" hidden="1" customWidth="1"/>
    <col min="39" max="39" width="2.109375" style="24" customWidth="1"/>
    <col min="40" max="40" width="2.77734375" style="24" customWidth="1"/>
    <col min="41" max="41" width="0.44140625" style="24" customWidth="1"/>
    <col min="42" max="42" width="3.6640625" style="24" customWidth="1"/>
    <col min="43" max="46" width="2.109375" style="24" customWidth="1"/>
    <col min="47" max="47" width="5.109375" style="24" customWidth="1"/>
    <col min="48" max="48" width="3.21875" style="24" customWidth="1"/>
    <col min="49" max="49" width="2.109375" style="24" customWidth="1"/>
    <col min="50" max="50" width="3.33203125" style="24" customWidth="1"/>
    <col min="51" max="51" width="2.109375" style="24" customWidth="1"/>
    <col min="52" max="52" width="0.21875" style="24" customWidth="1"/>
    <col min="53" max="53" width="2.109375" style="24" customWidth="1"/>
    <col min="54" max="54" width="1.6640625" style="24" customWidth="1"/>
    <col min="55" max="55" width="4" style="24" customWidth="1"/>
    <col min="56" max="56" width="4.109375" style="24" customWidth="1"/>
    <col min="57" max="60" width="1.6640625" style="24" customWidth="1"/>
    <col min="61" max="61" width="3.109375" style="24" customWidth="1"/>
    <col min="62" max="64" width="1.6640625" style="24" customWidth="1"/>
    <col min="65" max="65" width="4.88671875" style="24" customWidth="1"/>
    <col min="66" max="68" width="1.6640625" style="24" customWidth="1"/>
    <col min="69" max="69" width="6.88671875" style="24" customWidth="1"/>
    <col min="70" max="72" width="1.6640625" style="24" customWidth="1"/>
    <col min="73" max="73" width="5" style="24" customWidth="1"/>
    <col min="74" max="74" width="1.6640625" style="24" customWidth="1"/>
    <col min="75" max="75" width="3.5546875" style="24" customWidth="1"/>
    <col min="76" max="76" width="5.21875" style="24" customWidth="1"/>
    <col min="77" max="77" width="1.88671875" style="24" customWidth="1"/>
    <col min="78" max="78" width="1.44140625" style="24" customWidth="1"/>
    <col min="79" max="79" width="1.88671875" style="24" hidden="1" customWidth="1"/>
    <col min="80" max="80" width="1.88671875" style="24" customWidth="1"/>
    <col min="81" max="81" width="2.33203125" style="24" customWidth="1"/>
    <col min="82" max="82" width="4" style="24" customWidth="1"/>
    <col min="83" max="83" width="2.21875" style="24" customWidth="1"/>
    <col min="84" max="84" width="1.88671875" style="24" customWidth="1"/>
    <col min="85" max="85" width="4.109375" style="24" customWidth="1"/>
    <col min="86" max="86" width="1.88671875" style="24" customWidth="1"/>
    <col min="87" max="87" width="2.109375" style="24" customWidth="1"/>
    <col min="88" max="88" width="1.88671875" style="24" customWidth="1"/>
    <col min="89" max="89" width="4.21875" style="24" customWidth="1"/>
    <col min="90" max="90" width="1.88671875" style="24" customWidth="1"/>
    <col min="91" max="91" width="3" style="24" customWidth="1"/>
    <col min="92" max="92" width="1.88671875" style="24" customWidth="1"/>
    <col min="93" max="93" width="3.88671875" style="24" customWidth="1"/>
    <col min="94" max="94" width="0.5546875" style="24" customWidth="1"/>
    <col min="95" max="95" width="5.6640625" style="24" customWidth="1"/>
    <col min="96" max="96" width="2" style="24" customWidth="1"/>
    <col min="97" max="97" width="1" style="24" customWidth="1"/>
    <col min="98" max="98" width="2" style="24" customWidth="1"/>
    <col min="99" max="99" width="2.77734375" style="24" customWidth="1"/>
    <col min="100" max="102" width="2" style="24" customWidth="1"/>
    <col min="103" max="103" width="3.44140625" style="24" customWidth="1"/>
    <col min="104" max="104" width="3.109375" style="24" customWidth="1"/>
    <col min="105" max="109" width="2" style="24" customWidth="1"/>
    <col min="110" max="112" width="1.6640625" style="24" customWidth="1"/>
    <col min="113" max="113" width="5.88671875" style="24" customWidth="1"/>
    <col min="114" max="114" width="2.77734375" style="24" customWidth="1"/>
    <col min="115" max="115" width="7.77734375" style="24" customWidth="1"/>
    <col min="116" max="116" width="1.6640625" style="24" customWidth="1"/>
    <col min="117" max="117" width="0.33203125" style="24" customWidth="1"/>
    <col min="118" max="118" width="1.6640625" style="24" hidden="1" customWidth="1"/>
    <col min="119" max="119" width="17" style="24" customWidth="1"/>
    <col min="120" max="255" width="1.6640625" style="24"/>
    <col min="256" max="260" width="1.6640625" style="24" customWidth="1"/>
    <col min="261" max="261" width="21.109375" style="24" customWidth="1"/>
    <col min="262" max="262" width="5.44140625" style="24" customWidth="1"/>
    <col min="263" max="263" width="6.109375" style="24" customWidth="1"/>
    <col min="264" max="266" width="1.6640625" style="24" customWidth="1"/>
    <col min="267" max="267" width="4.5546875" style="24" customWidth="1"/>
    <col min="268" max="271" width="1.6640625" style="24" customWidth="1"/>
    <col min="272" max="272" width="14" style="24" customWidth="1"/>
    <col min="273" max="311" width="1.6640625" style="24" customWidth="1"/>
    <col min="312" max="312" width="4.109375" style="24" customWidth="1"/>
    <col min="313" max="320" width="1.6640625" style="24" customWidth="1"/>
    <col min="321" max="321" width="5.33203125" style="24" customWidth="1"/>
    <col min="322" max="324" width="1.6640625" style="24" customWidth="1"/>
    <col min="325" max="325" width="5" style="24" customWidth="1"/>
    <col min="326" max="331" width="1.6640625" style="24" customWidth="1"/>
    <col min="332" max="332" width="8.109375" style="24" customWidth="1"/>
    <col min="333" max="348" width="1.6640625" style="24" customWidth="1"/>
    <col min="349" max="349" width="8.33203125" style="24" customWidth="1"/>
    <col min="350" max="374" width="1.6640625" style="24" customWidth="1"/>
    <col min="375" max="375" width="17" style="24" customWidth="1"/>
    <col min="376" max="511" width="1.6640625" style="24"/>
    <col min="512" max="516" width="1.6640625" style="24" customWidth="1"/>
    <col min="517" max="517" width="21.109375" style="24" customWidth="1"/>
    <col min="518" max="518" width="5.44140625" style="24" customWidth="1"/>
    <col min="519" max="519" width="6.109375" style="24" customWidth="1"/>
    <col min="520" max="522" width="1.6640625" style="24" customWidth="1"/>
    <col min="523" max="523" width="4.5546875" style="24" customWidth="1"/>
    <col min="524" max="527" width="1.6640625" style="24" customWidth="1"/>
    <col min="528" max="528" width="14" style="24" customWidth="1"/>
    <col min="529" max="567" width="1.6640625" style="24" customWidth="1"/>
    <col min="568" max="568" width="4.109375" style="24" customWidth="1"/>
    <col min="569" max="576" width="1.6640625" style="24" customWidth="1"/>
    <col min="577" max="577" width="5.33203125" style="24" customWidth="1"/>
    <col min="578" max="580" width="1.6640625" style="24" customWidth="1"/>
    <col min="581" max="581" width="5" style="24" customWidth="1"/>
    <col min="582" max="587" width="1.6640625" style="24" customWidth="1"/>
    <col min="588" max="588" width="8.109375" style="24" customWidth="1"/>
    <col min="589" max="604" width="1.6640625" style="24" customWidth="1"/>
    <col min="605" max="605" width="8.33203125" style="24" customWidth="1"/>
    <col min="606" max="630" width="1.6640625" style="24" customWidth="1"/>
    <col min="631" max="631" width="17" style="24" customWidth="1"/>
    <col min="632" max="767" width="1.6640625" style="24"/>
    <col min="768" max="772" width="1.6640625" style="24" customWidth="1"/>
    <col min="773" max="773" width="21.109375" style="24" customWidth="1"/>
    <col min="774" max="774" width="5.44140625" style="24" customWidth="1"/>
    <col min="775" max="775" width="6.109375" style="24" customWidth="1"/>
    <col min="776" max="778" width="1.6640625" style="24" customWidth="1"/>
    <col min="779" max="779" width="4.5546875" style="24" customWidth="1"/>
    <col min="780" max="783" width="1.6640625" style="24" customWidth="1"/>
    <col min="784" max="784" width="14" style="24" customWidth="1"/>
    <col min="785" max="823" width="1.6640625" style="24" customWidth="1"/>
    <col min="824" max="824" width="4.109375" style="24" customWidth="1"/>
    <col min="825" max="832" width="1.6640625" style="24" customWidth="1"/>
    <col min="833" max="833" width="5.33203125" style="24" customWidth="1"/>
    <col min="834" max="836" width="1.6640625" style="24" customWidth="1"/>
    <col min="837" max="837" width="5" style="24" customWidth="1"/>
    <col min="838" max="843" width="1.6640625" style="24" customWidth="1"/>
    <col min="844" max="844" width="8.109375" style="24" customWidth="1"/>
    <col min="845" max="860" width="1.6640625" style="24" customWidth="1"/>
    <col min="861" max="861" width="8.33203125" style="24" customWidth="1"/>
    <col min="862" max="886" width="1.6640625" style="24" customWidth="1"/>
    <col min="887" max="887" width="17" style="24" customWidth="1"/>
    <col min="888" max="1023" width="1.6640625" style="24"/>
    <col min="1024" max="1028" width="1.6640625" style="24" customWidth="1"/>
    <col min="1029" max="1029" width="21.109375" style="24" customWidth="1"/>
    <col min="1030" max="1030" width="5.44140625" style="24" customWidth="1"/>
    <col min="1031" max="1031" width="6.109375" style="24" customWidth="1"/>
    <col min="1032" max="1034" width="1.6640625" style="24" customWidth="1"/>
    <col min="1035" max="1035" width="4.5546875" style="24" customWidth="1"/>
    <col min="1036" max="1039" width="1.6640625" style="24" customWidth="1"/>
    <col min="1040" max="1040" width="14" style="24" customWidth="1"/>
    <col min="1041" max="1079" width="1.6640625" style="24" customWidth="1"/>
    <col min="1080" max="1080" width="4.109375" style="24" customWidth="1"/>
    <col min="1081" max="1088" width="1.6640625" style="24" customWidth="1"/>
    <col min="1089" max="1089" width="5.33203125" style="24" customWidth="1"/>
    <col min="1090" max="1092" width="1.6640625" style="24" customWidth="1"/>
    <col min="1093" max="1093" width="5" style="24" customWidth="1"/>
    <col min="1094" max="1099" width="1.6640625" style="24" customWidth="1"/>
    <col min="1100" max="1100" width="8.109375" style="24" customWidth="1"/>
    <col min="1101" max="1116" width="1.6640625" style="24" customWidth="1"/>
    <col min="1117" max="1117" width="8.33203125" style="24" customWidth="1"/>
    <col min="1118" max="1142" width="1.6640625" style="24" customWidth="1"/>
    <col min="1143" max="1143" width="17" style="24" customWidth="1"/>
    <col min="1144" max="1279" width="1.6640625" style="24"/>
    <col min="1280" max="1284" width="1.6640625" style="24" customWidth="1"/>
    <col min="1285" max="1285" width="21.109375" style="24" customWidth="1"/>
    <col min="1286" max="1286" width="5.44140625" style="24" customWidth="1"/>
    <col min="1287" max="1287" width="6.109375" style="24" customWidth="1"/>
    <col min="1288" max="1290" width="1.6640625" style="24" customWidth="1"/>
    <col min="1291" max="1291" width="4.5546875" style="24" customWidth="1"/>
    <col min="1292" max="1295" width="1.6640625" style="24" customWidth="1"/>
    <col min="1296" max="1296" width="14" style="24" customWidth="1"/>
    <col min="1297" max="1335" width="1.6640625" style="24" customWidth="1"/>
    <col min="1336" max="1336" width="4.109375" style="24" customWidth="1"/>
    <col min="1337" max="1344" width="1.6640625" style="24" customWidth="1"/>
    <col min="1345" max="1345" width="5.33203125" style="24" customWidth="1"/>
    <col min="1346" max="1348" width="1.6640625" style="24" customWidth="1"/>
    <col min="1349" max="1349" width="5" style="24" customWidth="1"/>
    <col min="1350" max="1355" width="1.6640625" style="24" customWidth="1"/>
    <col min="1356" max="1356" width="8.109375" style="24" customWidth="1"/>
    <col min="1357" max="1372" width="1.6640625" style="24" customWidth="1"/>
    <col min="1373" max="1373" width="8.33203125" style="24" customWidth="1"/>
    <col min="1374" max="1398" width="1.6640625" style="24" customWidth="1"/>
    <col min="1399" max="1399" width="17" style="24" customWidth="1"/>
    <col min="1400" max="1535" width="1.6640625" style="24"/>
    <col min="1536" max="1540" width="1.6640625" style="24" customWidth="1"/>
    <col min="1541" max="1541" width="21.109375" style="24" customWidth="1"/>
    <col min="1542" max="1542" width="5.44140625" style="24" customWidth="1"/>
    <col min="1543" max="1543" width="6.109375" style="24" customWidth="1"/>
    <col min="1544" max="1546" width="1.6640625" style="24" customWidth="1"/>
    <col min="1547" max="1547" width="4.5546875" style="24" customWidth="1"/>
    <col min="1548" max="1551" width="1.6640625" style="24" customWidth="1"/>
    <col min="1552" max="1552" width="14" style="24" customWidth="1"/>
    <col min="1553" max="1591" width="1.6640625" style="24" customWidth="1"/>
    <col min="1592" max="1592" width="4.109375" style="24" customWidth="1"/>
    <col min="1593" max="1600" width="1.6640625" style="24" customWidth="1"/>
    <col min="1601" max="1601" width="5.33203125" style="24" customWidth="1"/>
    <col min="1602" max="1604" width="1.6640625" style="24" customWidth="1"/>
    <col min="1605" max="1605" width="5" style="24" customWidth="1"/>
    <col min="1606" max="1611" width="1.6640625" style="24" customWidth="1"/>
    <col min="1612" max="1612" width="8.109375" style="24" customWidth="1"/>
    <col min="1613" max="1628" width="1.6640625" style="24" customWidth="1"/>
    <col min="1629" max="1629" width="8.33203125" style="24" customWidth="1"/>
    <col min="1630" max="1654" width="1.6640625" style="24" customWidth="1"/>
    <col min="1655" max="1655" width="17" style="24" customWidth="1"/>
    <col min="1656" max="1791" width="1.6640625" style="24"/>
    <col min="1792" max="1796" width="1.6640625" style="24" customWidth="1"/>
    <col min="1797" max="1797" width="21.109375" style="24" customWidth="1"/>
    <col min="1798" max="1798" width="5.44140625" style="24" customWidth="1"/>
    <col min="1799" max="1799" width="6.109375" style="24" customWidth="1"/>
    <col min="1800" max="1802" width="1.6640625" style="24" customWidth="1"/>
    <col min="1803" max="1803" width="4.5546875" style="24" customWidth="1"/>
    <col min="1804" max="1807" width="1.6640625" style="24" customWidth="1"/>
    <col min="1808" max="1808" width="14" style="24" customWidth="1"/>
    <col min="1809" max="1847" width="1.6640625" style="24" customWidth="1"/>
    <col min="1848" max="1848" width="4.109375" style="24" customWidth="1"/>
    <col min="1849" max="1856" width="1.6640625" style="24" customWidth="1"/>
    <col min="1857" max="1857" width="5.33203125" style="24" customWidth="1"/>
    <col min="1858" max="1860" width="1.6640625" style="24" customWidth="1"/>
    <col min="1861" max="1861" width="5" style="24" customWidth="1"/>
    <col min="1862" max="1867" width="1.6640625" style="24" customWidth="1"/>
    <col min="1868" max="1868" width="8.109375" style="24" customWidth="1"/>
    <col min="1869" max="1884" width="1.6640625" style="24" customWidth="1"/>
    <col min="1885" max="1885" width="8.33203125" style="24" customWidth="1"/>
    <col min="1886" max="1910" width="1.6640625" style="24" customWidth="1"/>
    <col min="1911" max="1911" width="17" style="24" customWidth="1"/>
    <col min="1912" max="2047" width="1.6640625" style="24"/>
    <col min="2048" max="2052" width="1.6640625" style="24" customWidth="1"/>
    <col min="2053" max="2053" width="21.109375" style="24" customWidth="1"/>
    <col min="2054" max="2054" width="5.44140625" style="24" customWidth="1"/>
    <col min="2055" max="2055" width="6.109375" style="24" customWidth="1"/>
    <col min="2056" max="2058" width="1.6640625" style="24" customWidth="1"/>
    <col min="2059" max="2059" width="4.5546875" style="24" customWidth="1"/>
    <col min="2060" max="2063" width="1.6640625" style="24" customWidth="1"/>
    <col min="2064" max="2064" width="14" style="24" customWidth="1"/>
    <col min="2065" max="2103" width="1.6640625" style="24" customWidth="1"/>
    <col min="2104" max="2104" width="4.109375" style="24" customWidth="1"/>
    <col min="2105" max="2112" width="1.6640625" style="24" customWidth="1"/>
    <col min="2113" max="2113" width="5.33203125" style="24" customWidth="1"/>
    <col min="2114" max="2116" width="1.6640625" style="24" customWidth="1"/>
    <col min="2117" max="2117" width="5" style="24" customWidth="1"/>
    <col min="2118" max="2123" width="1.6640625" style="24" customWidth="1"/>
    <col min="2124" max="2124" width="8.109375" style="24" customWidth="1"/>
    <col min="2125" max="2140" width="1.6640625" style="24" customWidth="1"/>
    <col min="2141" max="2141" width="8.33203125" style="24" customWidth="1"/>
    <col min="2142" max="2166" width="1.6640625" style="24" customWidth="1"/>
    <col min="2167" max="2167" width="17" style="24" customWidth="1"/>
    <col min="2168" max="2303" width="1.6640625" style="24"/>
    <col min="2304" max="2308" width="1.6640625" style="24" customWidth="1"/>
    <col min="2309" max="2309" width="21.109375" style="24" customWidth="1"/>
    <col min="2310" max="2310" width="5.44140625" style="24" customWidth="1"/>
    <col min="2311" max="2311" width="6.109375" style="24" customWidth="1"/>
    <col min="2312" max="2314" width="1.6640625" style="24" customWidth="1"/>
    <col min="2315" max="2315" width="4.5546875" style="24" customWidth="1"/>
    <col min="2316" max="2319" width="1.6640625" style="24" customWidth="1"/>
    <col min="2320" max="2320" width="14" style="24" customWidth="1"/>
    <col min="2321" max="2359" width="1.6640625" style="24" customWidth="1"/>
    <col min="2360" max="2360" width="4.109375" style="24" customWidth="1"/>
    <col min="2361" max="2368" width="1.6640625" style="24" customWidth="1"/>
    <col min="2369" max="2369" width="5.33203125" style="24" customWidth="1"/>
    <col min="2370" max="2372" width="1.6640625" style="24" customWidth="1"/>
    <col min="2373" max="2373" width="5" style="24" customWidth="1"/>
    <col min="2374" max="2379" width="1.6640625" style="24" customWidth="1"/>
    <col min="2380" max="2380" width="8.109375" style="24" customWidth="1"/>
    <col min="2381" max="2396" width="1.6640625" style="24" customWidth="1"/>
    <col min="2397" max="2397" width="8.33203125" style="24" customWidth="1"/>
    <col min="2398" max="2422" width="1.6640625" style="24" customWidth="1"/>
    <col min="2423" max="2423" width="17" style="24" customWidth="1"/>
    <col min="2424" max="2559" width="1.6640625" style="24"/>
    <col min="2560" max="2564" width="1.6640625" style="24" customWidth="1"/>
    <col min="2565" max="2565" width="21.109375" style="24" customWidth="1"/>
    <col min="2566" max="2566" width="5.44140625" style="24" customWidth="1"/>
    <col min="2567" max="2567" width="6.109375" style="24" customWidth="1"/>
    <col min="2568" max="2570" width="1.6640625" style="24" customWidth="1"/>
    <col min="2571" max="2571" width="4.5546875" style="24" customWidth="1"/>
    <col min="2572" max="2575" width="1.6640625" style="24" customWidth="1"/>
    <col min="2576" max="2576" width="14" style="24" customWidth="1"/>
    <col min="2577" max="2615" width="1.6640625" style="24" customWidth="1"/>
    <col min="2616" max="2616" width="4.109375" style="24" customWidth="1"/>
    <col min="2617" max="2624" width="1.6640625" style="24" customWidth="1"/>
    <col min="2625" max="2625" width="5.33203125" style="24" customWidth="1"/>
    <col min="2626" max="2628" width="1.6640625" style="24" customWidth="1"/>
    <col min="2629" max="2629" width="5" style="24" customWidth="1"/>
    <col min="2630" max="2635" width="1.6640625" style="24" customWidth="1"/>
    <col min="2636" max="2636" width="8.109375" style="24" customWidth="1"/>
    <col min="2637" max="2652" width="1.6640625" style="24" customWidth="1"/>
    <col min="2653" max="2653" width="8.33203125" style="24" customWidth="1"/>
    <col min="2654" max="2678" width="1.6640625" style="24" customWidth="1"/>
    <col min="2679" max="2679" width="17" style="24" customWidth="1"/>
    <col min="2680" max="2815" width="1.6640625" style="24"/>
    <col min="2816" max="2820" width="1.6640625" style="24" customWidth="1"/>
    <col min="2821" max="2821" width="21.109375" style="24" customWidth="1"/>
    <col min="2822" max="2822" width="5.44140625" style="24" customWidth="1"/>
    <col min="2823" max="2823" width="6.109375" style="24" customWidth="1"/>
    <col min="2824" max="2826" width="1.6640625" style="24" customWidth="1"/>
    <col min="2827" max="2827" width="4.5546875" style="24" customWidth="1"/>
    <col min="2828" max="2831" width="1.6640625" style="24" customWidth="1"/>
    <col min="2832" max="2832" width="14" style="24" customWidth="1"/>
    <col min="2833" max="2871" width="1.6640625" style="24" customWidth="1"/>
    <col min="2872" max="2872" width="4.109375" style="24" customWidth="1"/>
    <col min="2873" max="2880" width="1.6640625" style="24" customWidth="1"/>
    <col min="2881" max="2881" width="5.33203125" style="24" customWidth="1"/>
    <col min="2882" max="2884" width="1.6640625" style="24" customWidth="1"/>
    <col min="2885" max="2885" width="5" style="24" customWidth="1"/>
    <col min="2886" max="2891" width="1.6640625" style="24" customWidth="1"/>
    <col min="2892" max="2892" width="8.109375" style="24" customWidth="1"/>
    <col min="2893" max="2908" width="1.6640625" style="24" customWidth="1"/>
    <col min="2909" max="2909" width="8.33203125" style="24" customWidth="1"/>
    <col min="2910" max="2934" width="1.6640625" style="24" customWidth="1"/>
    <col min="2935" max="2935" width="17" style="24" customWidth="1"/>
    <col min="2936" max="3071" width="1.6640625" style="24"/>
    <col min="3072" max="3076" width="1.6640625" style="24" customWidth="1"/>
    <col min="3077" max="3077" width="21.109375" style="24" customWidth="1"/>
    <col min="3078" max="3078" width="5.44140625" style="24" customWidth="1"/>
    <col min="3079" max="3079" width="6.109375" style="24" customWidth="1"/>
    <col min="3080" max="3082" width="1.6640625" style="24" customWidth="1"/>
    <col min="3083" max="3083" width="4.5546875" style="24" customWidth="1"/>
    <col min="3084" max="3087" width="1.6640625" style="24" customWidth="1"/>
    <col min="3088" max="3088" width="14" style="24" customWidth="1"/>
    <col min="3089" max="3127" width="1.6640625" style="24" customWidth="1"/>
    <col min="3128" max="3128" width="4.109375" style="24" customWidth="1"/>
    <col min="3129" max="3136" width="1.6640625" style="24" customWidth="1"/>
    <col min="3137" max="3137" width="5.33203125" style="24" customWidth="1"/>
    <col min="3138" max="3140" width="1.6640625" style="24" customWidth="1"/>
    <col min="3141" max="3141" width="5" style="24" customWidth="1"/>
    <col min="3142" max="3147" width="1.6640625" style="24" customWidth="1"/>
    <col min="3148" max="3148" width="8.109375" style="24" customWidth="1"/>
    <col min="3149" max="3164" width="1.6640625" style="24" customWidth="1"/>
    <col min="3165" max="3165" width="8.33203125" style="24" customWidth="1"/>
    <col min="3166" max="3190" width="1.6640625" style="24" customWidth="1"/>
    <col min="3191" max="3191" width="17" style="24" customWidth="1"/>
    <col min="3192" max="3327" width="1.6640625" style="24"/>
    <col min="3328" max="3332" width="1.6640625" style="24" customWidth="1"/>
    <col min="3333" max="3333" width="21.109375" style="24" customWidth="1"/>
    <col min="3334" max="3334" width="5.44140625" style="24" customWidth="1"/>
    <col min="3335" max="3335" width="6.109375" style="24" customWidth="1"/>
    <col min="3336" max="3338" width="1.6640625" style="24" customWidth="1"/>
    <col min="3339" max="3339" width="4.5546875" style="24" customWidth="1"/>
    <col min="3340" max="3343" width="1.6640625" style="24" customWidth="1"/>
    <col min="3344" max="3344" width="14" style="24" customWidth="1"/>
    <col min="3345" max="3383" width="1.6640625" style="24" customWidth="1"/>
    <col min="3384" max="3384" width="4.109375" style="24" customWidth="1"/>
    <col min="3385" max="3392" width="1.6640625" style="24" customWidth="1"/>
    <col min="3393" max="3393" width="5.33203125" style="24" customWidth="1"/>
    <col min="3394" max="3396" width="1.6640625" style="24" customWidth="1"/>
    <col min="3397" max="3397" width="5" style="24" customWidth="1"/>
    <col min="3398" max="3403" width="1.6640625" style="24" customWidth="1"/>
    <col min="3404" max="3404" width="8.109375" style="24" customWidth="1"/>
    <col min="3405" max="3420" width="1.6640625" style="24" customWidth="1"/>
    <col min="3421" max="3421" width="8.33203125" style="24" customWidth="1"/>
    <col min="3422" max="3446" width="1.6640625" style="24" customWidth="1"/>
    <col min="3447" max="3447" width="17" style="24" customWidth="1"/>
    <col min="3448" max="3583" width="1.6640625" style="24"/>
    <col min="3584" max="3588" width="1.6640625" style="24" customWidth="1"/>
    <col min="3589" max="3589" width="21.109375" style="24" customWidth="1"/>
    <col min="3590" max="3590" width="5.44140625" style="24" customWidth="1"/>
    <col min="3591" max="3591" width="6.109375" style="24" customWidth="1"/>
    <col min="3592" max="3594" width="1.6640625" style="24" customWidth="1"/>
    <col min="3595" max="3595" width="4.5546875" style="24" customWidth="1"/>
    <col min="3596" max="3599" width="1.6640625" style="24" customWidth="1"/>
    <col min="3600" max="3600" width="14" style="24" customWidth="1"/>
    <col min="3601" max="3639" width="1.6640625" style="24" customWidth="1"/>
    <col min="3640" max="3640" width="4.109375" style="24" customWidth="1"/>
    <col min="3641" max="3648" width="1.6640625" style="24" customWidth="1"/>
    <col min="3649" max="3649" width="5.33203125" style="24" customWidth="1"/>
    <col min="3650" max="3652" width="1.6640625" style="24" customWidth="1"/>
    <col min="3653" max="3653" width="5" style="24" customWidth="1"/>
    <col min="3654" max="3659" width="1.6640625" style="24" customWidth="1"/>
    <col min="3660" max="3660" width="8.109375" style="24" customWidth="1"/>
    <col min="3661" max="3676" width="1.6640625" style="24" customWidth="1"/>
    <col min="3677" max="3677" width="8.33203125" style="24" customWidth="1"/>
    <col min="3678" max="3702" width="1.6640625" style="24" customWidth="1"/>
    <col min="3703" max="3703" width="17" style="24" customWidth="1"/>
    <col min="3704" max="3839" width="1.6640625" style="24"/>
    <col min="3840" max="3844" width="1.6640625" style="24" customWidth="1"/>
    <col min="3845" max="3845" width="21.109375" style="24" customWidth="1"/>
    <col min="3846" max="3846" width="5.44140625" style="24" customWidth="1"/>
    <col min="3847" max="3847" width="6.109375" style="24" customWidth="1"/>
    <col min="3848" max="3850" width="1.6640625" style="24" customWidth="1"/>
    <col min="3851" max="3851" width="4.5546875" style="24" customWidth="1"/>
    <col min="3852" max="3855" width="1.6640625" style="24" customWidth="1"/>
    <col min="3856" max="3856" width="14" style="24" customWidth="1"/>
    <col min="3857" max="3895" width="1.6640625" style="24" customWidth="1"/>
    <col min="3896" max="3896" width="4.109375" style="24" customWidth="1"/>
    <col min="3897" max="3904" width="1.6640625" style="24" customWidth="1"/>
    <col min="3905" max="3905" width="5.33203125" style="24" customWidth="1"/>
    <col min="3906" max="3908" width="1.6640625" style="24" customWidth="1"/>
    <col min="3909" max="3909" width="5" style="24" customWidth="1"/>
    <col min="3910" max="3915" width="1.6640625" style="24" customWidth="1"/>
    <col min="3916" max="3916" width="8.109375" style="24" customWidth="1"/>
    <col min="3917" max="3932" width="1.6640625" style="24" customWidth="1"/>
    <col min="3933" max="3933" width="8.33203125" style="24" customWidth="1"/>
    <col min="3934" max="3958" width="1.6640625" style="24" customWidth="1"/>
    <col min="3959" max="3959" width="17" style="24" customWidth="1"/>
    <col min="3960" max="4095" width="1.6640625" style="24"/>
    <col min="4096" max="4100" width="1.6640625" style="24" customWidth="1"/>
    <col min="4101" max="4101" width="21.109375" style="24" customWidth="1"/>
    <col min="4102" max="4102" width="5.44140625" style="24" customWidth="1"/>
    <col min="4103" max="4103" width="6.109375" style="24" customWidth="1"/>
    <col min="4104" max="4106" width="1.6640625" style="24" customWidth="1"/>
    <col min="4107" max="4107" width="4.5546875" style="24" customWidth="1"/>
    <col min="4108" max="4111" width="1.6640625" style="24" customWidth="1"/>
    <col min="4112" max="4112" width="14" style="24" customWidth="1"/>
    <col min="4113" max="4151" width="1.6640625" style="24" customWidth="1"/>
    <col min="4152" max="4152" width="4.109375" style="24" customWidth="1"/>
    <col min="4153" max="4160" width="1.6640625" style="24" customWidth="1"/>
    <col min="4161" max="4161" width="5.33203125" style="24" customWidth="1"/>
    <col min="4162" max="4164" width="1.6640625" style="24" customWidth="1"/>
    <col min="4165" max="4165" width="5" style="24" customWidth="1"/>
    <col min="4166" max="4171" width="1.6640625" style="24" customWidth="1"/>
    <col min="4172" max="4172" width="8.109375" style="24" customWidth="1"/>
    <col min="4173" max="4188" width="1.6640625" style="24" customWidth="1"/>
    <col min="4189" max="4189" width="8.33203125" style="24" customWidth="1"/>
    <col min="4190" max="4214" width="1.6640625" style="24" customWidth="1"/>
    <col min="4215" max="4215" width="17" style="24" customWidth="1"/>
    <col min="4216" max="4351" width="1.6640625" style="24"/>
    <col min="4352" max="4356" width="1.6640625" style="24" customWidth="1"/>
    <col min="4357" max="4357" width="21.109375" style="24" customWidth="1"/>
    <col min="4358" max="4358" width="5.44140625" style="24" customWidth="1"/>
    <col min="4359" max="4359" width="6.109375" style="24" customWidth="1"/>
    <col min="4360" max="4362" width="1.6640625" style="24" customWidth="1"/>
    <col min="4363" max="4363" width="4.5546875" style="24" customWidth="1"/>
    <col min="4364" max="4367" width="1.6640625" style="24" customWidth="1"/>
    <col min="4368" max="4368" width="14" style="24" customWidth="1"/>
    <col min="4369" max="4407" width="1.6640625" style="24" customWidth="1"/>
    <col min="4408" max="4408" width="4.109375" style="24" customWidth="1"/>
    <col min="4409" max="4416" width="1.6640625" style="24" customWidth="1"/>
    <col min="4417" max="4417" width="5.33203125" style="24" customWidth="1"/>
    <col min="4418" max="4420" width="1.6640625" style="24" customWidth="1"/>
    <col min="4421" max="4421" width="5" style="24" customWidth="1"/>
    <col min="4422" max="4427" width="1.6640625" style="24" customWidth="1"/>
    <col min="4428" max="4428" width="8.109375" style="24" customWidth="1"/>
    <col min="4429" max="4444" width="1.6640625" style="24" customWidth="1"/>
    <col min="4445" max="4445" width="8.33203125" style="24" customWidth="1"/>
    <col min="4446" max="4470" width="1.6640625" style="24" customWidth="1"/>
    <col min="4471" max="4471" width="17" style="24" customWidth="1"/>
    <col min="4472" max="4607" width="1.6640625" style="24"/>
    <col min="4608" max="4612" width="1.6640625" style="24" customWidth="1"/>
    <col min="4613" max="4613" width="21.109375" style="24" customWidth="1"/>
    <col min="4614" max="4614" width="5.44140625" style="24" customWidth="1"/>
    <col min="4615" max="4615" width="6.109375" style="24" customWidth="1"/>
    <col min="4616" max="4618" width="1.6640625" style="24" customWidth="1"/>
    <col min="4619" max="4619" width="4.5546875" style="24" customWidth="1"/>
    <col min="4620" max="4623" width="1.6640625" style="24" customWidth="1"/>
    <col min="4624" max="4624" width="14" style="24" customWidth="1"/>
    <col min="4625" max="4663" width="1.6640625" style="24" customWidth="1"/>
    <col min="4664" max="4664" width="4.109375" style="24" customWidth="1"/>
    <col min="4665" max="4672" width="1.6640625" style="24" customWidth="1"/>
    <col min="4673" max="4673" width="5.33203125" style="24" customWidth="1"/>
    <col min="4674" max="4676" width="1.6640625" style="24" customWidth="1"/>
    <col min="4677" max="4677" width="5" style="24" customWidth="1"/>
    <col min="4678" max="4683" width="1.6640625" style="24" customWidth="1"/>
    <col min="4684" max="4684" width="8.109375" style="24" customWidth="1"/>
    <col min="4685" max="4700" width="1.6640625" style="24" customWidth="1"/>
    <col min="4701" max="4701" width="8.33203125" style="24" customWidth="1"/>
    <col min="4702" max="4726" width="1.6640625" style="24" customWidth="1"/>
    <col min="4727" max="4727" width="17" style="24" customWidth="1"/>
    <col min="4728" max="4863" width="1.6640625" style="24"/>
    <col min="4864" max="4868" width="1.6640625" style="24" customWidth="1"/>
    <col min="4869" max="4869" width="21.109375" style="24" customWidth="1"/>
    <col min="4870" max="4870" width="5.44140625" style="24" customWidth="1"/>
    <col min="4871" max="4871" width="6.109375" style="24" customWidth="1"/>
    <col min="4872" max="4874" width="1.6640625" style="24" customWidth="1"/>
    <col min="4875" max="4875" width="4.5546875" style="24" customWidth="1"/>
    <col min="4876" max="4879" width="1.6640625" style="24" customWidth="1"/>
    <col min="4880" max="4880" width="14" style="24" customWidth="1"/>
    <col min="4881" max="4919" width="1.6640625" style="24" customWidth="1"/>
    <col min="4920" max="4920" width="4.109375" style="24" customWidth="1"/>
    <col min="4921" max="4928" width="1.6640625" style="24" customWidth="1"/>
    <col min="4929" max="4929" width="5.33203125" style="24" customWidth="1"/>
    <col min="4930" max="4932" width="1.6640625" style="24" customWidth="1"/>
    <col min="4933" max="4933" width="5" style="24" customWidth="1"/>
    <col min="4934" max="4939" width="1.6640625" style="24" customWidth="1"/>
    <col min="4940" max="4940" width="8.109375" style="24" customWidth="1"/>
    <col min="4941" max="4956" width="1.6640625" style="24" customWidth="1"/>
    <col min="4957" max="4957" width="8.33203125" style="24" customWidth="1"/>
    <col min="4958" max="4982" width="1.6640625" style="24" customWidth="1"/>
    <col min="4983" max="4983" width="17" style="24" customWidth="1"/>
    <col min="4984" max="5119" width="1.6640625" style="24"/>
    <col min="5120" max="5124" width="1.6640625" style="24" customWidth="1"/>
    <col min="5125" max="5125" width="21.109375" style="24" customWidth="1"/>
    <col min="5126" max="5126" width="5.44140625" style="24" customWidth="1"/>
    <col min="5127" max="5127" width="6.109375" style="24" customWidth="1"/>
    <col min="5128" max="5130" width="1.6640625" style="24" customWidth="1"/>
    <col min="5131" max="5131" width="4.5546875" style="24" customWidth="1"/>
    <col min="5132" max="5135" width="1.6640625" style="24" customWidth="1"/>
    <col min="5136" max="5136" width="14" style="24" customWidth="1"/>
    <col min="5137" max="5175" width="1.6640625" style="24" customWidth="1"/>
    <col min="5176" max="5176" width="4.109375" style="24" customWidth="1"/>
    <col min="5177" max="5184" width="1.6640625" style="24" customWidth="1"/>
    <col min="5185" max="5185" width="5.33203125" style="24" customWidth="1"/>
    <col min="5186" max="5188" width="1.6640625" style="24" customWidth="1"/>
    <col min="5189" max="5189" width="5" style="24" customWidth="1"/>
    <col min="5190" max="5195" width="1.6640625" style="24" customWidth="1"/>
    <col min="5196" max="5196" width="8.109375" style="24" customWidth="1"/>
    <col min="5197" max="5212" width="1.6640625" style="24" customWidth="1"/>
    <col min="5213" max="5213" width="8.33203125" style="24" customWidth="1"/>
    <col min="5214" max="5238" width="1.6640625" style="24" customWidth="1"/>
    <col min="5239" max="5239" width="17" style="24" customWidth="1"/>
    <col min="5240" max="5375" width="1.6640625" style="24"/>
    <col min="5376" max="5380" width="1.6640625" style="24" customWidth="1"/>
    <col min="5381" max="5381" width="21.109375" style="24" customWidth="1"/>
    <col min="5382" max="5382" width="5.44140625" style="24" customWidth="1"/>
    <col min="5383" max="5383" width="6.109375" style="24" customWidth="1"/>
    <col min="5384" max="5386" width="1.6640625" style="24" customWidth="1"/>
    <col min="5387" max="5387" width="4.5546875" style="24" customWidth="1"/>
    <col min="5388" max="5391" width="1.6640625" style="24" customWidth="1"/>
    <col min="5392" max="5392" width="14" style="24" customWidth="1"/>
    <col min="5393" max="5431" width="1.6640625" style="24" customWidth="1"/>
    <col min="5432" max="5432" width="4.109375" style="24" customWidth="1"/>
    <col min="5433" max="5440" width="1.6640625" style="24" customWidth="1"/>
    <col min="5441" max="5441" width="5.33203125" style="24" customWidth="1"/>
    <col min="5442" max="5444" width="1.6640625" style="24" customWidth="1"/>
    <col min="5445" max="5445" width="5" style="24" customWidth="1"/>
    <col min="5446" max="5451" width="1.6640625" style="24" customWidth="1"/>
    <col min="5452" max="5452" width="8.109375" style="24" customWidth="1"/>
    <col min="5453" max="5468" width="1.6640625" style="24" customWidth="1"/>
    <col min="5469" max="5469" width="8.33203125" style="24" customWidth="1"/>
    <col min="5470" max="5494" width="1.6640625" style="24" customWidth="1"/>
    <col min="5495" max="5495" width="17" style="24" customWidth="1"/>
    <col min="5496" max="5631" width="1.6640625" style="24"/>
    <col min="5632" max="5636" width="1.6640625" style="24" customWidth="1"/>
    <col min="5637" max="5637" width="21.109375" style="24" customWidth="1"/>
    <col min="5638" max="5638" width="5.44140625" style="24" customWidth="1"/>
    <col min="5639" max="5639" width="6.109375" style="24" customWidth="1"/>
    <col min="5640" max="5642" width="1.6640625" style="24" customWidth="1"/>
    <col min="5643" max="5643" width="4.5546875" style="24" customWidth="1"/>
    <col min="5644" max="5647" width="1.6640625" style="24" customWidth="1"/>
    <col min="5648" max="5648" width="14" style="24" customWidth="1"/>
    <col min="5649" max="5687" width="1.6640625" style="24" customWidth="1"/>
    <col min="5688" max="5688" width="4.109375" style="24" customWidth="1"/>
    <col min="5689" max="5696" width="1.6640625" style="24" customWidth="1"/>
    <col min="5697" max="5697" width="5.33203125" style="24" customWidth="1"/>
    <col min="5698" max="5700" width="1.6640625" style="24" customWidth="1"/>
    <col min="5701" max="5701" width="5" style="24" customWidth="1"/>
    <col min="5702" max="5707" width="1.6640625" style="24" customWidth="1"/>
    <col min="5708" max="5708" width="8.109375" style="24" customWidth="1"/>
    <col min="5709" max="5724" width="1.6640625" style="24" customWidth="1"/>
    <col min="5725" max="5725" width="8.33203125" style="24" customWidth="1"/>
    <col min="5726" max="5750" width="1.6640625" style="24" customWidth="1"/>
    <col min="5751" max="5751" width="17" style="24" customWidth="1"/>
    <col min="5752" max="5887" width="1.6640625" style="24"/>
    <col min="5888" max="5892" width="1.6640625" style="24" customWidth="1"/>
    <col min="5893" max="5893" width="21.109375" style="24" customWidth="1"/>
    <col min="5894" max="5894" width="5.44140625" style="24" customWidth="1"/>
    <col min="5895" max="5895" width="6.109375" style="24" customWidth="1"/>
    <col min="5896" max="5898" width="1.6640625" style="24" customWidth="1"/>
    <col min="5899" max="5899" width="4.5546875" style="24" customWidth="1"/>
    <col min="5900" max="5903" width="1.6640625" style="24" customWidth="1"/>
    <col min="5904" max="5904" width="14" style="24" customWidth="1"/>
    <col min="5905" max="5943" width="1.6640625" style="24" customWidth="1"/>
    <col min="5944" max="5944" width="4.109375" style="24" customWidth="1"/>
    <col min="5945" max="5952" width="1.6640625" style="24" customWidth="1"/>
    <col min="5953" max="5953" width="5.33203125" style="24" customWidth="1"/>
    <col min="5954" max="5956" width="1.6640625" style="24" customWidth="1"/>
    <col min="5957" max="5957" width="5" style="24" customWidth="1"/>
    <col min="5958" max="5963" width="1.6640625" style="24" customWidth="1"/>
    <col min="5964" max="5964" width="8.109375" style="24" customWidth="1"/>
    <col min="5965" max="5980" width="1.6640625" style="24" customWidth="1"/>
    <col min="5981" max="5981" width="8.33203125" style="24" customWidth="1"/>
    <col min="5982" max="6006" width="1.6640625" style="24" customWidth="1"/>
    <col min="6007" max="6007" width="17" style="24" customWidth="1"/>
    <col min="6008" max="6143" width="1.6640625" style="24"/>
    <col min="6144" max="6148" width="1.6640625" style="24" customWidth="1"/>
    <col min="6149" max="6149" width="21.109375" style="24" customWidth="1"/>
    <col min="6150" max="6150" width="5.44140625" style="24" customWidth="1"/>
    <col min="6151" max="6151" width="6.109375" style="24" customWidth="1"/>
    <col min="6152" max="6154" width="1.6640625" style="24" customWidth="1"/>
    <col min="6155" max="6155" width="4.5546875" style="24" customWidth="1"/>
    <col min="6156" max="6159" width="1.6640625" style="24" customWidth="1"/>
    <col min="6160" max="6160" width="14" style="24" customWidth="1"/>
    <col min="6161" max="6199" width="1.6640625" style="24" customWidth="1"/>
    <col min="6200" max="6200" width="4.109375" style="24" customWidth="1"/>
    <col min="6201" max="6208" width="1.6640625" style="24" customWidth="1"/>
    <col min="6209" max="6209" width="5.33203125" style="24" customWidth="1"/>
    <col min="6210" max="6212" width="1.6640625" style="24" customWidth="1"/>
    <col min="6213" max="6213" width="5" style="24" customWidth="1"/>
    <col min="6214" max="6219" width="1.6640625" style="24" customWidth="1"/>
    <col min="6220" max="6220" width="8.109375" style="24" customWidth="1"/>
    <col min="6221" max="6236" width="1.6640625" style="24" customWidth="1"/>
    <col min="6237" max="6237" width="8.33203125" style="24" customWidth="1"/>
    <col min="6238" max="6262" width="1.6640625" style="24" customWidth="1"/>
    <col min="6263" max="6263" width="17" style="24" customWidth="1"/>
    <col min="6264" max="6399" width="1.6640625" style="24"/>
    <col min="6400" max="6404" width="1.6640625" style="24" customWidth="1"/>
    <col min="6405" max="6405" width="21.109375" style="24" customWidth="1"/>
    <col min="6406" max="6406" width="5.44140625" style="24" customWidth="1"/>
    <col min="6407" max="6407" width="6.109375" style="24" customWidth="1"/>
    <col min="6408" max="6410" width="1.6640625" style="24" customWidth="1"/>
    <col min="6411" max="6411" width="4.5546875" style="24" customWidth="1"/>
    <col min="6412" max="6415" width="1.6640625" style="24" customWidth="1"/>
    <col min="6416" max="6416" width="14" style="24" customWidth="1"/>
    <col min="6417" max="6455" width="1.6640625" style="24" customWidth="1"/>
    <col min="6456" max="6456" width="4.109375" style="24" customWidth="1"/>
    <col min="6457" max="6464" width="1.6640625" style="24" customWidth="1"/>
    <col min="6465" max="6465" width="5.33203125" style="24" customWidth="1"/>
    <col min="6466" max="6468" width="1.6640625" style="24" customWidth="1"/>
    <col min="6469" max="6469" width="5" style="24" customWidth="1"/>
    <col min="6470" max="6475" width="1.6640625" style="24" customWidth="1"/>
    <col min="6476" max="6476" width="8.109375" style="24" customWidth="1"/>
    <col min="6477" max="6492" width="1.6640625" style="24" customWidth="1"/>
    <col min="6493" max="6493" width="8.33203125" style="24" customWidth="1"/>
    <col min="6494" max="6518" width="1.6640625" style="24" customWidth="1"/>
    <col min="6519" max="6519" width="17" style="24" customWidth="1"/>
    <col min="6520" max="6655" width="1.6640625" style="24"/>
    <col min="6656" max="6660" width="1.6640625" style="24" customWidth="1"/>
    <col min="6661" max="6661" width="21.109375" style="24" customWidth="1"/>
    <col min="6662" max="6662" width="5.44140625" style="24" customWidth="1"/>
    <col min="6663" max="6663" width="6.109375" style="24" customWidth="1"/>
    <col min="6664" max="6666" width="1.6640625" style="24" customWidth="1"/>
    <col min="6667" max="6667" width="4.5546875" style="24" customWidth="1"/>
    <col min="6668" max="6671" width="1.6640625" style="24" customWidth="1"/>
    <col min="6672" max="6672" width="14" style="24" customWidth="1"/>
    <col min="6673" max="6711" width="1.6640625" style="24" customWidth="1"/>
    <col min="6712" max="6712" width="4.109375" style="24" customWidth="1"/>
    <col min="6713" max="6720" width="1.6640625" style="24" customWidth="1"/>
    <col min="6721" max="6721" width="5.33203125" style="24" customWidth="1"/>
    <col min="6722" max="6724" width="1.6640625" style="24" customWidth="1"/>
    <col min="6725" max="6725" width="5" style="24" customWidth="1"/>
    <col min="6726" max="6731" width="1.6640625" style="24" customWidth="1"/>
    <col min="6732" max="6732" width="8.109375" style="24" customWidth="1"/>
    <col min="6733" max="6748" width="1.6640625" style="24" customWidth="1"/>
    <col min="6749" max="6749" width="8.33203125" style="24" customWidth="1"/>
    <col min="6750" max="6774" width="1.6640625" style="24" customWidth="1"/>
    <col min="6775" max="6775" width="17" style="24" customWidth="1"/>
    <col min="6776" max="6911" width="1.6640625" style="24"/>
    <col min="6912" max="6916" width="1.6640625" style="24" customWidth="1"/>
    <col min="6917" max="6917" width="21.109375" style="24" customWidth="1"/>
    <col min="6918" max="6918" width="5.44140625" style="24" customWidth="1"/>
    <col min="6919" max="6919" width="6.109375" style="24" customWidth="1"/>
    <col min="6920" max="6922" width="1.6640625" style="24" customWidth="1"/>
    <col min="6923" max="6923" width="4.5546875" style="24" customWidth="1"/>
    <col min="6924" max="6927" width="1.6640625" style="24" customWidth="1"/>
    <col min="6928" max="6928" width="14" style="24" customWidth="1"/>
    <col min="6929" max="6967" width="1.6640625" style="24" customWidth="1"/>
    <col min="6968" max="6968" width="4.109375" style="24" customWidth="1"/>
    <col min="6969" max="6976" width="1.6640625" style="24" customWidth="1"/>
    <col min="6977" max="6977" width="5.33203125" style="24" customWidth="1"/>
    <col min="6978" max="6980" width="1.6640625" style="24" customWidth="1"/>
    <col min="6981" max="6981" width="5" style="24" customWidth="1"/>
    <col min="6982" max="6987" width="1.6640625" style="24" customWidth="1"/>
    <col min="6988" max="6988" width="8.109375" style="24" customWidth="1"/>
    <col min="6989" max="7004" width="1.6640625" style="24" customWidth="1"/>
    <col min="7005" max="7005" width="8.33203125" style="24" customWidth="1"/>
    <col min="7006" max="7030" width="1.6640625" style="24" customWidth="1"/>
    <col min="7031" max="7031" width="17" style="24" customWidth="1"/>
    <col min="7032" max="7167" width="1.6640625" style="24"/>
    <col min="7168" max="7172" width="1.6640625" style="24" customWidth="1"/>
    <col min="7173" max="7173" width="21.109375" style="24" customWidth="1"/>
    <col min="7174" max="7174" width="5.44140625" style="24" customWidth="1"/>
    <col min="7175" max="7175" width="6.109375" style="24" customWidth="1"/>
    <col min="7176" max="7178" width="1.6640625" style="24" customWidth="1"/>
    <col min="7179" max="7179" width="4.5546875" style="24" customWidth="1"/>
    <col min="7180" max="7183" width="1.6640625" style="24" customWidth="1"/>
    <col min="7184" max="7184" width="14" style="24" customWidth="1"/>
    <col min="7185" max="7223" width="1.6640625" style="24" customWidth="1"/>
    <col min="7224" max="7224" width="4.109375" style="24" customWidth="1"/>
    <col min="7225" max="7232" width="1.6640625" style="24" customWidth="1"/>
    <col min="7233" max="7233" width="5.33203125" style="24" customWidth="1"/>
    <col min="7234" max="7236" width="1.6640625" style="24" customWidth="1"/>
    <col min="7237" max="7237" width="5" style="24" customWidth="1"/>
    <col min="7238" max="7243" width="1.6640625" style="24" customWidth="1"/>
    <col min="7244" max="7244" width="8.109375" style="24" customWidth="1"/>
    <col min="7245" max="7260" width="1.6640625" style="24" customWidth="1"/>
    <col min="7261" max="7261" width="8.33203125" style="24" customWidth="1"/>
    <col min="7262" max="7286" width="1.6640625" style="24" customWidth="1"/>
    <col min="7287" max="7287" width="17" style="24" customWidth="1"/>
    <col min="7288" max="7423" width="1.6640625" style="24"/>
    <col min="7424" max="7428" width="1.6640625" style="24" customWidth="1"/>
    <col min="7429" max="7429" width="21.109375" style="24" customWidth="1"/>
    <col min="7430" max="7430" width="5.44140625" style="24" customWidth="1"/>
    <col min="7431" max="7431" width="6.109375" style="24" customWidth="1"/>
    <col min="7432" max="7434" width="1.6640625" style="24" customWidth="1"/>
    <col min="7435" max="7435" width="4.5546875" style="24" customWidth="1"/>
    <col min="7436" max="7439" width="1.6640625" style="24" customWidth="1"/>
    <col min="7440" max="7440" width="14" style="24" customWidth="1"/>
    <col min="7441" max="7479" width="1.6640625" style="24" customWidth="1"/>
    <col min="7480" max="7480" width="4.109375" style="24" customWidth="1"/>
    <col min="7481" max="7488" width="1.6640625" style="24" customWidth="1"/>
    <col min="7489" max="7489" width="5.33203125" style="24" customWidth="1"/>
    <col min="7490" max="7492" width="1.6640625" style="24" customWidth="1"/>
    <col min="7493" max="7493" width="5" style="24" customWidth="1"/>
    <col min="7494" max="7499" width="1.6640625" style="24" customWidth="1"/>
    <col min="7500" max="7500" width="8.109375" style="24" customWidth="1"/>
    <col min="7501" max="7516" width="1.6640625" style="24" customWidth="1"/>
    <col min="7517" max="7517" width="8.33203125" style="24" customWidth="1"/>
    <col min="7518" max="7542" width="1.6640625" style="24" customWidth="1"/>
    <col min="7543" max="7543" width="17" style="24" customWidth="1"/>
    <col min="7544" max="7679" width="1.6640625" style="24"/>
    <col min="7680" max="7684" width="1.6640625" style="24" customWidth="1"/>
    <col min="7685" max="7685" width="21.109375" style="24" customWidth="1"/>
    <col min="7686" max="7686" width="5.44140625" style="24" customWidth="1"/>
    <col min="7687" max="7687" width="6.109375" style="24" customWidth="1"/>
    <col min="7688" max="7690" width="1.6640625" style="24" customWidth="1"/>
    <col min="7691" max="7691" width="4.5546875" style="24" customWidth="1"/>
    <col min="7692" max="7695" width="1.6640625" style="24" customWidth="1"/>
    <col min="7696" max="7696" width="14" style="24" customWidth="1"/>
    <col min="7697" max="7735" width="1.6640625" style="24" customWidth="1"/>
    <col min="7736" max="7736" width="4.109375" style="24" customWidth="1"/>
    <col min="7737" max="7744" width="1.6640625" style="24" customWidth="1"/>
    <col min="7745" max="7745" width="5.33203125" style="24" customWidth="1"/>
    <col min="7746" max="7748" width="1.6640625" style="24" customWidth="1"/>
    <col min="7749" max="7749" width="5" style="24" customWidth="1"/>
    <col min="7750" max="7755" width="1.6640625" style="24" customWidth="1"/>
    <col min="7756" max="7756" width="8.109375" style="24" customWidth="1"/>
    <col min="7757" max="7772" width="1.6640625" style="24" customWidth="1"/>
    <col min="7773" max="7773" width="8.33203125" style="24" customWidth="1"/>
    <col min="7774" max="7798" width="1.6640625" style="24" customWidth="1"/>
    <col min="7799" max="7799" width="17" style="24" customWidth="1"/>
    <col min="7800" max="7935" width="1.6640625" style="24"/>
    <col min="7936" max="7940" width="1.6640625" style="24" customWidth="1"/>
    <col min="7941" max="7941" width="21.109375" style="24" customWidth="1"/>
    <col min="7942" max="7942" width="5.44140625" style="24" customWidth="1"/>
    <col min="7943" max="7943" width="6.109375" style="24" customWidth="1"/>
    <col min="7944" max="7946" width="1.6640625" style="24" customWidth="1"/>
    <col min="7947" max="7947" width="4.5546875" style="24" customWidth="1"/>
    <col min="7948" max="7951" width="1.6640625" style="24" customWidth="1"/>
    <col min="7952" max="7952" width="14" style="24" customWidth="1"/>
    <col min="7953" max="7991" width="1.6640625" style="24" customWidth="1"/>
    <col min="7992" max="7992" width="4.109375" style="24" customWidth="1"/>
    <col min="7993" max="8000" width="1.6640625" style="24" customWidth="1"/>
    <col min="8001" max="8001" width="5.33203125" style="24" customWidth="1"/>
    <col min="8002" max="8004" width="1.6640625" style="24" customWidth="1"/>
    <col min="8005" max="8005" width="5" style="24" customWidth="1"/>
    <col min="8006" max="8011" width="1.6640625" style="24" customWidth="1"/>
    <col min="8012" max="8012" width="8.109375" style="24" customWidth="1"/>
    <col min="8013" max="8028" width="1.6640625" style="24" customWidth="1"/>
    <col min="8029" max="8029" width="8.33203125" style="24" customWidth="1"/>
    <col min="8030" max="8054" width="1.6640625" style="24" customWidth="1"/>
    <col min="8055" max="8055" width="17" style="24" customWidth="1"/>
    <col min="8056" max="8191" width="1.6640625" style="24"/>
    <col min="8192" max="8196" width="1.6640625" style="24" customWidth="1"/>
    <col min="8197" max="8197" width="21.109375" style="24" customWidth="1"/>
    <col min="8198" max="8198" width="5.44140625" style="24" customWidth="1"/>
    <col min="8199" max="8199" width="6.109375" style="24" customWidth="1"/>
    <col min="8200" max="8202" width="1.6640625" style="24" customWidth="1"/>
    <col min="8203" max="8203" width="4.5546875" style="24" customWidth="1"/>
    <col min="8204" max="8207" width="1.6640625" style="24" customWidth="1"/>
    <col min="8208" max="8208" width="14" style="24" customWidth="1"/>
    <col min="8209" max="8247" width="1.6640625" style="24" customWidth="1"/>
    <col min="8248" max="8248" width="4.109375" style="24" customWidth="1"/>
    <col min="8249" max="8256" width="1.6640625" style="24" customWidth="1"/>
    <col min="8257" max="8257" width="5.33203125" style="24" customWidth="1"/>
    <col min="8258" max="8260" width="1.6640625" style="24" customWidth="1"/>
    <col min="8261" max="8261" width="5" style="24" customWidth="1"/>
    <col min="8262" max="8267" width="1.6640625" style="24" customWidth="1"/>
    <col min="8268" max="8268" width="8.109375" style="24" customWidth="1"/>
    <col min="8269" max="8284" width="1.6640625" style="24" customWidth="1"/>
    <col min="8285" max="8285" width="8.33203125" style="24" customWidth="1"/>
    <col min="8286" max="8310" width="1.6640625" style="24" customWidth="1"/>
    <col min="8311" max="8311" width="17" style="24" customWidth="1"/>
    <col min="8312" max="8447" width="1.6640625" style="24"/>
    <col min="8448" max="8452" width="1.6640625" style="24" customWidth="1"/>
    <col min="8453" max="8453" width="21.109375" style="24" customWidth="1"/>
    <col min="8454" max="8454" width="5.44140625" style="24" customWidth="1"/>
    <col min="8455" max="8455" width="6.109375" style="24" customWidth="1"/>
    <col min="8456" max="8458" width="1.6640625" style="24" customWidth="1"/>
    <col min="8459" max="8459" width="4.5546875" style="24" customWidth="1"/>
    <col min="8460" max="8463" width="1.6640625" style="24" customWidth="1"/>
    <col min="8464" max="8464" width="14" style="24" customWidth="1"/>
    <col min="8465" max="8503" width="1.6640625" style="24" customWidth="1"/>
    <col min="8504" max="8504" width="4.109375" style="24" customWidth="1"/>
    <col min="8505" max="8512" width="1.6640625" style="24" customWidth="1"/>
    <col min="8513" max="8513" width="5.33203125" style="24" customWidth="1"/>
    <col min="8514" max="8516" width="1.6640625" style="24" customWidth="1"/>
    <col min="8517" max="8517" width="5" style="24" customWidth="1"/>
    <col min="8518" max="8523" width="1.6640625" style="24" customWidth="1"/>
    <col min="8524" max="8524" width="8.109375" style="24" customWidth="1"/>
    <col min="8525" max="8540" width="1.6640625" style="24" customWidth="1"/>
    <col min="8541" max="8541" width="8.33203125" style="24" customWidth="1"/>
    <col min="8542" max="8566" width="1.6640625" style="24" customWidth="1"/>
    <col min="8567" max="8567" width="17" style="24" customWidth="1"/>
    <col min="8568" max="8703" width="1.6640625" style="24"/>
    <col min="8704" max="8708" width="1.6640625" style="24" customWidth="1"/>
    <col min="8709" max="8709" width="21.109375" style="24" customWidth="1"/>
    <col min="8710" max="8710" width="5.44140625" style="24" customWidth="1"/>
    <col min="8711" max="8711" width="6.109375" style="24" customWidth="1"/>
    <col min="8712" max="8714" width="1.6640625" style="24" customWidth="1"/>
    <col min="8715" max="8715" width="4.5546875" style="24" customWidth="1"/>
    <col min="8716" max="8719" width="1.6640625" style="24" customWidth="1"/>
    <col min="8720" max="8720" width="14" style="24" customWidth="1"/>
    <col min="8721" max="8759" width="1.6640625" style="24" customWidth="1"/>
    <col min="8760" max="8760" width="4.109375" style="24" customWidth="1"/>
    <col min="8761" max="8768" width="1.6640625" style="24" customWidth="1"/>
    <col min="8769" max="8769" width="5.33203125" style="24" customWidth="1"/>
    <col min="8770" max="8772" width="1.6640625" style="24" customWidth="1"/>
    <col min="8773" max="8773" width="5" style="24" customWidth="1"/>
    <col min="8774" max="8779" width="1.6640625" style="24" customWidth="1"/>
    <col min="8780" max="8780" width="8.109375" style="24" customWidth="1"/>
    <col min="8781" max="8796" width="1.6640625" style="24" customWidth="1"/>
    <col min="8797" max="8797" width="8.33203125" style="24" customWidth="1"/>
    <col min="8798" max="8822" width="1.6640625" style="24" customWidth="1"/>
    <col min="8823" max="8823" width="17" style="24" customWidth="1"/>
    <col min="8824" max="8959" width="1.6640625" style="24"/>
    <col min="8960" max="8964" width="1.6640625" style="24" customWidth="1"/>
    <col min="8965" max="8965" width="21.109375" style="24" customWidth="1"/>
    <col min="8966" max="8966" width="5.44140625" style="24" customWidth="1"/>
    <col min="8967" max="8967" width="6.109375" style="24" customWidth="1"/>
    <col min="8968" max="8970" width="1.6640625" style="24" customWidth="1"/>
    <col min="8971" max="8971" width="4.5546875" style="24" customWidth="1"/>
    <col min="8972" max="8975" width="1.6640625" style="24" customWidth="1"/>
    <col min="8976" max="8976" width="14" style="24" customWidth="1"/>
    <col min="8977" max="9015" width="1.6640625" style="24" customWidth="1"/>
    <col min="9016" max="9016" width="4.109375" style="24" customWidth="1"/>
    <col min="9017" max="9024" width="1.6640625" style="24" customWidth="1"/>
    <col min="9025" max="9025" width="5.33203125" style="24" customWidth="1"/>
    <col min="9026" max="9028" width="1.6640625" style="24" customWidth="1"/>
    <col min="9029" max="9029" width="5" style="24" customWidth="1"/>
    <col min="9030" max="9035" width="1.6640625" style="24" customWidth="1"/>
    <col min="9036" max="9036" width="8.109375" style="24" customWidth="1"/>
    <col min="9037" max="9052" width="1.6640625" style="24" customWidth="1"/>
    <col min="9053" max="9053" width="8.33203125" style="24" customWidth="1"/>
    <col min="9054" max="9078" width="1.6640625" style="24" customWidth="1"/>
    <col min="9079" max="9079" width="17" style="24" customWidth="1"/>
    <col min="9080" max="9215" width="1.6640625" style="24"/>
    <col min="9216" max="9220" width="1.6640625" style="24" customWidth="1"/>
    <col min="9221" max="9221" width="21.109375" style="24" customWidth="1"/>
    <col min="9222" max="9222" width="5.44140625" style="24" customWidth="1"/>
    <col min="9223" max="9223" width="6.109375" style="24" customWidth="1"/>
    <col min="9224" max="9226" width="1.6640625" style="24" customWidth="1"/>
    <col min="9227" max="9227" width="4.5546875" style="24" customWidth="1"/>
    <col min="9228" max="9231" width="1.6640625" style="24" customWidth="1"/>
    <col min="9232" max="9232" width="14" style="24" customWidth="1"/>
    <col min="9233" max="9271" width="1.6640625" style="24" customWidth="1"/>
    <col min="9272" max="9272" width="4.109375" style="24" customWidth="1"/>
    <col min="9273" max="9280" width="1.6640625" style="24" customWidth="1"/>
    <col min="9281" max="9281" width="5.33203125" style="24" customWidth="1"/>
    <col min="9282" max="9284" width="1.6640625" style="24" customWidth="1"/>
    <col min="9285" max="9285" width="5" style="24" customWidth="1"/>
    <col min="9286" max="9291" width="1.6640625" style="24" customWidth="1"/>
    <col min="9292" max="9292" width="8.109375" style="24" customWidth="1"/>
    <col min="9293" max="9308" width="1.6640625" style="24" customWidth="1"/>
    <col min="9309" max="9309" width="8.33203125" style="24" customWidth="1"/>
    <col min="9310" max="9334" width="1.6640625" style="24" customWidth="1"/>
    <col min="9335" max="9335" width="17" style="24" customWidth="1"/>
    <col min="9336" max="9471" width="1.6640625" style="24"/>
    <col min="9472" max="9476" width="1.6640625" style="24" customWidth="1"/>
    <col min="9477" max="9477" width="21.109375" style="24" customWidth="1"/>
    <col min="9478" max="9478" width="5.44140625" style="24" customWidth="1"/>
    <col min="9479" max="9479" width="6.109375" style="24" customWidth="1"/>
    <col min="9480" max="9482" width="1.6640625" style="24" customWidth="1"/>
    <col min="9483" max="9483" width="4.5546875" style="24" customWidth="1"/>
    <col min="9484" max="9487" width="1.6640625" style="24" customWidth="1"/>
    <col min="9488" max="9488" width="14" style="24" customWidth="1"/>
    <col min="9489" max="9527" width="1.6640625" style="24" customWidth="1"/>
    <col min="9528" max="9528" width="4.109375" style="24" customWidth="1"/>
    <col min="9529" max="9536" width="1.6640625" style="24" customWidth="1"/>
    <col min="9537" max="9537" width="5.33203125" style="24" customWidth="1"/>
    <col min="9538" max="9540" width="1.6640625" style="24" customWidth="1"/>
    <col min="9541" max="9541" width="5" style="24" customWidth="1"/>
    <col min="9542" max="9547" width="1.6640625" style="24" customWidth="1"/>
    <col min="9548" max="9548" width="8.109375" style="24" customWidth="1"/>
    <col min="9549" max="9564" width="1.6640625" style="24" customWidth="1"/>
    <col min="9565" max="9565" width="8.33203125" style="24" customWidth="1"/>
    <col min="9566" max="9590" width="1.6640625" style="24" customWidth="1"/>
    <col min="9591" max="9591" width="17" style="24" customWidth="1"/>
    <col min="9592" max="9727" width="1.6640625" style="24"/>
    <col min="9728" max="9732" width="1.6640625" style="24" customWidth="1"/>
    <col min="9733" max="9733" width="21.109375" style="24" customWidth="1"/>
    <col min="9734" max="9734" width="5.44140625" style="24" customWidth="1"/>
    <col min="9735" max="9735" width="6.109375" style="24" customWidth="1"/>
    <col min="9736" max="9738" width="1.6640625" style="24" customWidth="1"/>
    <col min="9739" max="9739" width="4.5546875" style="24" customWidth="1"/>
    <col min="9740" max="9743" width="1.6640625" style="24" customWidth="1"/>
    <col min="9744" max="9744" width="14" style="24" customWidth="1"/>
    <col min="9745" max="9783" width="1.6640625" style="24" customWidth="1"/>
    <col min="9784" max="9784" width="4.109375" style="24" customWidth="1"/>
    <col min="9785" max="9792" width="1.6640625" style="24" customWidth="1"/>
    <col min="9793" max="9793" width="5.33203125" style="24" customWidth="1"/>
    <col min="9794" max="9796" width="1.6640625" style="24" customWidth="1"/>
    <col min="9797" max="9797" width="5" style="24" customWidth="1"/>
    <col min="9798" max="9803" width="1.6640625" style="24" customWidth="1"/>
    <col min="9804" max="9804" width="8.109375" style="24" customWidth="1"/>
    <col min="9805" max="9820" width="1.6640625" style="24" customWidth="1"/>
    <col min="9821" max="9821" width="8.33203125" style="24" customWidth="1"/>
    <col min="9822" max="9846" width="1.6640625" style="24" customWidth="1"/>
    <col min="9847" max="9847" width="17" style="24" customWidth="1"/>
    <col min="9848" max="9983" width="1.6640625" style="24"/>
    <col min="9984" max="9988" width="1.6640625" style="24" customWidth="1"/>
    <col min="9989" max="9989" width="21.109375" style="24" customWidth="1"/>
    <col min="9990" max="9990" width="5.44140625" style="24" customWidth="1"/>
    <col min="9991" max="9991" width="6.109375" style="24" customWidth="1"/>
    <col min="9992" max="9994" width="1.6640625" style="24" customWidth="1"/>
    <col min="9995" max="9995" width="4.5546875" style="24" customWidth="1"/>
    <col min="9996" max="9999" width="1.6640625" style="24" customWidth="1"/>
    <col min="10000" max="10000" width="14" style="24" customWidth="1"/>
    <col min="10001" max="10039" width="1.6640625" style="24" customWidth="1"/>
    <col min="10040" max="10040" width="4.109375" style="24" customWidth="1"/>
    <col min="10041" max="10048" width="1.6640625" style="24" customWidth="1"/>
    <col min="10049" max="10049" width="5.33203125" style="24" customWidth="1"/>
    <col min="10050" max="10052" width="1.6640625" style="24" customWidth="1"/>
    <col min="10053" max="10053" width="5" style="24" customWidth="1"/>
    <col min="10054" max="10059" width="1.6640625" style="24" customWidth="1"/>
    <col min="10060" max="10060" width="8.109375" style="24" customWidth="1"/>
    <col min="10061" max="10076" width="1.6640625" style="24" customWidth="1"/>
    <col min="10077" max="10077" width="8.33203125" style="24" customWidth="1"/>
    <col min="10078" max="10102" width="1.6640625" style="24" customWidth="1"/>
    <col min="10103" max="10103" width="17" style="24" customWidth="1"/>
    <col min="10104" max="10239" width="1.6640625" style="24"/>
    <col min="10240" max="10244" width="1.6640625" style="24" customWidth="1"/>
    <col min="10245" max="10245" width="21.109375" style="24" customWidth="1"/>
    <col min="10246" max="10246" width="5.44140625" style="24" customWidth="1"/>
    <col min="10247" max="10247" width="6.109375" style="24" customWidth="1"/>
    <col min="10248" max="10250" width="1.6640625" style="24" customWidth="1"/>
    <col min="10251" max="10251" width="4.5546875" style="24" customWidth="1"/>
    <col min="10252" max="10255" width="1.6640625" style="24" customWidth="1"/>
    <col min="10256" max="10256" width="14" style="24" customWidth="1"/>
    <col min="10257" max="10295" width="1.6640625" style="24" customWidth="1"/>
    <col min="10296" max="10296" width="4.109375" style="24" customWidth="1"/>
    <col min="10297" max="10304" width="1.6640625" style="24" customWidth="1"/>
    <col min="10305" max="10305" width="5.33203125" style="24" customWidth="1"/>
    <col min="10306" max="10308" width="1.6640625" style="24" customWidth="1"/>
    <col min="10309" max="10309" width="5" style="24" customWidth="1"/>
    <col min="10310" max="10315" width="1.6640625" style="24" customWidth="1"/>
    <col min="10316" max="10316" width="8.109375" style="24" customWidth="1"/>
    <col min="10317" max="10332" width="1.6640625" style="24" customWidth="1"/>
    <col min="10333" max="10333" width="8.33203125" style="24" customWidth="1"/>
    <col min="10334" max="10358" width="1.6640625" style="24" customWidth="1"/>
    <col min="10359" max="10359" width="17" style="24" customWidth="1"/>
    <col min="10360" max="10495" width="1.6640625" style="24"/>
    <col min="10496" max="10500" width="1.6640625" style="24" customWidth="1"/>
    <col min="10501" max="10501" width="21.109375" style="24" customWidth="1"/>
    <col min="10502" max="10502" width="5.44140625" style="24" customWidth="1"/>
    <col min="10503" max="10503" width="6.109375" style="24" customWidth="1"/>
    <col min="10504" max="10506" width="1.6640625" style="24" customWidth="1"/>
    <col min="10507" max="10507" width="4.5546875" style="24" customWidth="1"/>
    <col min="10508" max="10511" width="1.6640625" style="24" customWidth="1"/>
    <col min="10512" max="10512" width="14" style="24" customWidth="1"/>
    <col min="10513" max="10551" width="1.6640625" style="24" customWidth="1"/>
    <col min="10552" max="10552" width="4.109375" style="24" customWidth="1"/>
    <col min="10553" max="10560" width="1.6640625" style="24" customWidth="1"/>
    <col min="10561" max="10561" width="5.33203125" style="24" customWidth="1"/>
    <col min="10562" max="10564" width="1.6640625" style="24" customWidth="1"/>
    <col min="10565" max="10565" width="5" style="24" customWidth="1"/>
    <col min="10566" max="10571" width="1.6640625" style="24" customWidth="1"/>
    <col min="10572" max="10572" width="8.109375" style="24" customWidth="1"/>
    <col min="10573" max="10588" width="1.6640625" style="24" customWidth="1"/>
    <col min="10589" max="10589" width="8.33203125" style="24" customWidth="1"/>
    <col min="10590" max="10614" width="1.6640625" style="24" customWidth="1"/>
    <col min="10615" max="10615" width="17" style="24" customWidth="1"/>
    <col min="10616" max="10751" width="1.6640625" style="24"/>
    <col min="10752" max="10756" width="1.6640625" style="24" customWidth="1"/>
    <col min="10757" max="10757" width="21.109375" style="24" customWidth="1"/>
    <col min="10758" max="10758" width="5.44140625" style="24" customWidth="1"/>
    <col min="10759" max="10759" width="6.109375" style="24" customWidth="1"/>
    <col min="10760" max="10762" width="1.6640625" style="24" customWidth="1"/>
    <col min="10763" max="10763" width="4.5546875" style="24" customWidth="1"/>
    <col min="10764" max="10767" width="1.6640625" style="24" customWidth="1"/>
    <col min="10768" max="10768" width="14" style="24" customWidth="1"/>
    <col min="10769" max="10807" width="1.6640625" style="24" customWidth="1"/>
    <col min="10808" max="10808" width="4.109375" style="24" customWidth="1"/>
    <col min="10809" max="10816" width="1.6640625" style="24" customWidth="1"/>
    <col min="10817" max="10817" width="5.33203125" style="24" customWidth="1"/>
    <col min="10818" max="10820" width="1.6640625" style="24" customWidth="1"/>
    <col min="10821" max="10821" width="5" style="24" customWidth="1"/>
    <col min="10822" max="10827" width="1.6640625" style="24" customWidth="1"/>
    <col min="10828" max="10828" width="8.109375" style="24" customWidth="1"/>
    <col min="10829" max="10844" width="1.6640625" style="24" customWidth="1"/>
    <col min="10845" max="10845" width="8.33203125" style="24" customWidth="1"/>
    <col min="10846" max="10870" width="1.6640625" style="24" customWidth="1"/>
    <col min="10871" max="10871" width="17" style="24" customWidth="1"/>
    <col min="10872" max="11007" width="1.6640625" style="24"/>
    <col min="11008" max="11012" width="1.6640625" style="24" customWidth="1"/>
    <col min="11013" max="11013" width="21.109375" style="24" customWidth="1"/>
    <col min="11014" max="11014" width="5.44140625" style="24" customWidth="1"/>
    <col min="11015" max="11015" width="6.109375" style="24" customWidth="1"/>
    <col min="11016" max="11018" width="1.6640625" style="24" customWidth="1"/>
    <col min="11019" max="11019" width="4.5546875" style="24" customWidth="1"/>
    <col min="11020" max="11023" width="1.6640625" style="24" customWidth="1"/>
    <col min="11024" max="11024" width="14" style="24" customWidth="1"/>
    <col min="11025" max="11063" width="1.6640625" style="24" customWidth="1"/>
    <col min="11064" max="11064" width="4.109375" style="24" customWidth="1"/>
    <col min="11065" max="11072" width="1.6640625" style="24" customWidth="1"/>
    <col min="11073" max="11073" width="5.33203125" style="24" customWidth="1"/>
    <col min="11074" max="11076" width="1.6640625" style="24" customWidth="1"/>
    <col min="11077" max="11077" width="5" style="24" customWidth="1"/>
    <col min="11078" max="11083" width="1.6640625" style="24" customWidth="1"/>
    <col min="11084" max="11084" width="8.109375" style="24" customWidth="1"/>
    <col min="11085" max="11100" width="1.6640625" style="24" customWidth="1"/>
    <col min="11101" max="11101" width="8.33203125" style="24" customWidth="1"/>
    <col min="11102" max="11126" width="1.6640625" style="24" customWidth="1"/>
    <col min="11127" max="11127" width="17" style="24" customWidth="1"/>
    <col min="11128" max="11263" width="1.6640625" style="24"/>
    <col min="11264" max="11268" width="1.6640625" style="24" customWidth="1"/>
    <col min="11269" max="11269" width="21.109375" style="24" customWidth="1"/>
    <col min="11270" max="11270" width="5.44140625" style="24" customWidth="1"/>
    <col min="11271" max="11271" width="6.109375" style="24" customWidth="1"/>
    <col min="11272" max="11274" width="1.6640625" style="24" customWidth="1"/>
    <col min="11275" max="11275" width="4.5546875" style="24" customWidth="1"/>
    <col min="11276" max="11279" width="1.6640625" style="24" customWidth="1"/>
    <col min="11280" max="11280" width="14" style="24" customWidth="1"/>
    <col min="11281" max="11319" width="1.6640625" style="24" customWidth="1"/>
    <col min="11320" max="11320" width="4.109375" style="24" customWidth="1"/>
    <col min="11321" max="11328" width="1.6640625" style="24" customWidth="1"/>
    <col min="11329" max="11329" width="5.33203125" style="24" customWidth="1"/>
    <col min="11330" max="11332" width="1.6640625" style="24" customWidth="1"/>
    <col min="11333" max="11333" width="5" style="24" customWidth="1"/>
    <col min="11334" max="11339" width="1.6640625" style="24" customWidth="1"/>
    <col min="11340" max="11340" width="8.109375" style="24" customWidth="1"/>
    <col min="11341" max="11356" width="1.6640625" style="24" customWidth="1"/>
    <col min="11357" max="11357" width="8.33203125" style="24" customWidth="1"/>
    <col min="11358" max="11382" width="1.6640625" style="24" customWidth="1"/>
    <col min="11383" max="11383" width="17" style="24" customWidth="1"/>
    <col min="11384" max="11519" width="1.6640625" style="24"/>
    <col min="11520" max="11524" width="1.6640625" style="24" customWidth="1"/>
    <col min="11525" max="11525" width="21.109375" style="24" customWidth="1"/>
    <col min="11526" max="11526" width="5.44140625" style="24" customWidth="1"/>
    <col min="11527" max="11527" width="6.109375" style="24" customWidth="1"/>
    <col min="11528" max="11530" width="1.6640625" style="24" customWidth="1"/>
    <col min="11531" max="11531" width="4.5546875" style="24" customWidth="1"/>
    <col min="11532" max="11535" width="1.6640625" style="24" customWidth="1"/>
    <col min="11536" max="11536" width="14" style="24" customWidth="1"/>
    <col min="11537" max="11575" width="1.6640625" style="24" customWidth="1"/>
    <col min="11576" max="11576" width="4.109375" style="24" customWidth="1"/>
    <col min="11577" max="11584" width="1.6640625" style="24" customWidth="1"/>
    <col min="11585" max="11585" width="5.33203125" style="24" customWidth="1"/>
    <col min="11586" max="11588" width="1.6640625" style="24" customWidth="1"/>
    <col min="11589" max="11589" width="5" style="24" customWidth="1"/>
    <col min="11590" max="11595" width="1.6640625" style="24" customWidth="1"/>
    <col min="11596" max="11596" width="8.109375" style="24" customWidth="1"/>
    <col min="11597" max="11612" width="1.6640625" style="24" customWidth="1"/>
    <col min="11613" max="11613" width="8.33203125" style="24" customWidth="1"/>
    <col min="11614" max="11638" width="1.6640625" style="24" customWidth="1"/>
    <col min="11639" max="11639" width="17" style="24" customWidth="1"/>
    <col min="11640" max="11775" width="1.6640625" style="24"/>
    <col min="11776" max="11780" width="1.6640625" style="24" customWidth="1"/>
    <col min="11781" max="11781" width="21.109375" style="24" customWidth="1"/>
    <col min="11782" max="11782" width="5.44140625" style="24" customWidth="1"/>
    <col min="11783" max="11783" width="6.109375" style="24" customWidth="1"/>
    <col min="11784" max="11786" width="1.6640625" style="24" customWidth="1"/>
    <col min="11787" max="11787" width="4.5546875" style="24" customWidth="1"/>
    <col min="11788" max="11791" width="1.6640625" style="24" customWidth="1"/>
    <col min="11792" max="11792" width="14" style="24" customWidth="1"/>
    <col min="11793" max="11831" width="1.6640625" style="24" customWidth="1"/>
    <col min="11832" max="11832" width="4.109375" style="24" customWidth="1"/>
    <col min="11833" max="11840" width="1.6640625" style="24" customWidth="1"/>
    <col min="11841" max="11841" width="5.33203125" style="24" customWidth="1"/>
    <col min="11842" max="11844" width="1.6640625" style="24" customWidth="1"/>
    <col min="11845" max="11845" width="5" style="24" customWidth="1"/>
    <col min="11846" max="11851" width="1.6640625" style="24" customWidth="1"/>
    <col min="11852" max="11852" width="8.109375" style="24" customWidth="1"/>
    <col min="11853" max="11868" width="1.6640625" style="24" customWidth="1"/>
    <col min="11869" max="11869" width="8.33203125" style="24" customWidth="1"/>
    <col min="11870" max="11894" width="1.6640625" style="24" customWidth="1"/>
    <col min="11895" max="11895" width="17" style="24" customWidth="1"/>
    <col min="11896" max="12031" width="1.6640625" style="24"/>
    <col min="12032" max="12036" width="1.6640625" style="24" customWidth="1"/>
    <col min="12037" max="12037" width="21.109375" style="24" customWidth="1"/>
    <col min="12038" max="12038" width="5.44140625" style="24" customWidth="1"/>
    <col min="12039" max="12039" width="6.109375" style="24" customWidth="1"/>
    <col min="12040" max="12042" width="1.6640625" style="24" customWidth="1"/>
    <col min="12043" max="12043" width="4.5546875" style="24" customWidth="1"/>
    <col min="12044" max="12047" width="1.6640625" style="24" customWidth="1"/>
    <col min="12048" max="12048" width="14" style="24" customWidth="1"/>
    <col min="12049" max="12087" width="1.6640625" style="24" customWidth="1"/>
    <col min="12088" max="12088" width="4.109375" style="24" customWidth="1"/>
    <col min="12089" max="12096" width="1.6640625" style="24" customWidth="1"/>
    <col min="12097" max="12097" width="5.33203125" style="24" customWidth="1"/>
    <col min="12098" max="12100" width="1.6640625" style="24" customWidth="1"/>
    <col min="12101" max="12101" width="5" style="24" customWidth="1"/>
    <col min="12102" max="12107" width="1.6640625" style="24" customWidth="1"/>
    <col min="12108" max="12108" width="8.109375" style="24" customWidth="1"/>
    <col min="12109" max="12124" width="1.6640625" style="24" customWidth="1"/>
    <col min="12125" max="12125" width="8.33203125" style="24" customWidth="1"/>
    <col min="12126" max="12150" width="1.6640625" style="24" customWidth="1"/>
    <col min="12151" max="12151" width="17" style="24" customWidth="1"/>
    <col min="12152" max="12287" width="1.6640625" style="24"/>
    <col min="12288" max="12292" width="1.6640625" style="24" customWidth="1"/>
    <col min="12293" max="12293" width="21.109375" style="24" customWidth="1"/>
    <col min="12294" max="12294" width="5.44140625" style="24" customWidth="1"/>
    <col min="12295" max="12295" width="6.109375" style="24" customWidth="1"/>
    <col min="12296" max="12298" width="1.6640625" style="24" customWidth="1"/>
    <col min="12299" max="12299" width="4.5546875" style="24" customWidth="1"/>
    <col min="12300" max="12303" width="1.6640625" style="24" customWidth="1"/>
    <col min="12304" max="12304" width="14" style="24" customWidth="1"/>
    <col min="12305" max="12343" width="1.6640625" style="24" customWidth="1"/>
    <col min="12344" max="12344" width="4.109375" style="24" customWidth="1"/>
    <col min="12345" max="12352" width="1.6640625" style="24" customWidth="1"/>
    <col min="12353" max="12353" width="5.33203125" style="24" customWidth="1"/>
    <col min="12354" max="12356" width="1.6640625" style="24" customWidth="1"/>
    <col min="12357" max="12357" width="5" style="24" customWidth="1"/>
    <col min="12358" max="12363" width="1.6640625" style="24" customWidth="1"/>
    <col min="12364" max="12364" width="8.109375" style="24" customWidth="1"/>
    <col min="12365" max="12380" width="1.6640625" style="24" customWidth="1"/>
    <col min="12381" max="12381" width="8.33203125" style="24" customWidth="1"/>
    <col min="12382" max="12406" width="1.6640625" style="24" customWidth="1"/>
    <col min="12407" max="12407" width="17" style="24" customWidth="1"/>
    <col min="12408" max="12543" width="1.6640625" style="24"/>
    <col min="12544" max="12548" width="1.6640625" style="24" customWidth="1"/>
    <col min="12549" max="12549" width="21.109375" style="24" customWidth="1"/>
    <col min="12550" max="12550" width="5.44140625" style="24" customWidth="1"/>
    <col min="12551" max="12551" width="6.109375" style="24" customWidth="1"/>
    <col min="12552" max="12554" width="1.6640625" style="24" customWidth="1"/>
    <col min="12555" max="12555" width="4.5546875" style="24" customWidth="1"/>
    <col min="12556" max="12559" width="1.6640625" style="24" customWidth="1"/>
    <col min="12560" max="12560" width="14" style="24" customWidth="1"/>
    <col min="12561" max="12599" width="1.6640625" style="24" customWidth="1"/>
    <col min="12600" max="12600" width="4.109375" style="24" customWidth="1"/>
    <col min="12601" max="12608" width="1.6640625" style="24" customWidth="1"/>
    <col min="12609" max="12609" width="5.33203125" style="24" customWidth="1"/>
    <col min="12610" max="12612" width="1.6640625" style="24" customWidth="1"/>
    <col min="12613" max="12613" width="5" style="24" customWidth="1"/>
    <col min="12614" max="12619" width="1.6640625" style="24" customWidth="1"/>
    <col min="12620" max="12620" width="8.109375" style="24" customWidth="1"/>
    <col min="12621" max="12636" width="1.6640625" style="24" customWidth="1"/>
    <col min="12637" max="12637" width="8.33203125" style="24" customWidth="1"/>
    <col min="12638" max="12662" width="1.6640625" style="24" customWidth="1"/>
    <col min="12663" max="12663" width="17" style="24" customWidth="1"/>
    <col min="12664" max="12799" width="1.6640625" style="24"/>
    <col min="12800" max="12804" width="1.6640625" style="24" customWidth="1"/>
    <col min="12805" max="12805" width="21.109375" style="24" customWidth="1"/>
    <col min="12806" max="12806" width="5.44140625" style="24" customWidth="1"/>
    <col min="12807" max="12807" width="6.109375" style="24" customWidth="1"/>
    <col min="12808" max="12810" width="1.6640625" style="24" customWidth="1"/>
    <col min="12811" max="12811" width="4.5546875" style="24" customWidth="1"/>
    <col min="12812" max="12815" width="1.6640625" style="24" customWidth="1"/>
    <col min="12816" max="12816" width="14" style="24" customWidth="1"/>
    <col min="12817" max="12855" width="1.6640625" style="24" customWidth="1"/>
    <col min="12856" max="12856" width="4.109375" style="24" customWidth="1"/>
    <col min="12857" max="12864" width="1.6640625" style="24" customWidth="1"/>
    <col min="12865" max="12865" width="5.33203125" style="24" customWidth="1"/>
    <col min="12866" max="12868" width="1.6640625" style="24" customWidth="1"/>
    <col min="12869" max="12869" width="5" style="24" customWidth="1"/>
    <col min="12870" max="12875" width="1.6640625" style="24" customWidth="1"/>
    <col min="12876" max="12876" width="8.109375" style="24" customWidth="1"/>
    <col min="12877" max="12892" width="1.6640625" style="24" customWidth="1"/>
    <col min="12893" max="12893" width="8.33203125" style="24" customWidth="1"/>
    <col min="12894" max="12918" width="1.6640625" style="24" customWidth="1"/>
    <col min="12919" max="12919" width="17" style="24" customWidth="1"/>
    <col min="12920" max="13055" width="1.6640625" style="24"/>
    <col min="13056" max="13060" width="1.6640625" style="24" customWidth="1"/>
    <col min="13061" max="13061" width="21.109375" style="24" customWidth="1"/>
    <col min="13062" max="13062" width="5.44140625" style="24" customWidth="1"/>
    <col min="13063" max="13063" width="6.109375" style="24" customWidth="1"/>
    <col min="13064" max="13066" width="1.6640625" style="24" customWidth="1"/>
    <col min="13067" max="13067" width="4.5546875" style="24" customWidth="1"/>
    <col min="13068" max="13071" width="1.6640625" style="24" customWidth="1"/>
    <col min="13072" max="13072" width="14" style="24" customWidth="1"/>
    <col min="13073" max="13111" width="1.6640625" style="24" customWidth="1"/>
    <col min="13112" max="13112" width="4.109375" style="24" customWidth="1"/>
    <col min="13113" max="13120" width="1.6640625" style="24" customWidth="1"/>
    <col min="13121" max="13121" width="5.33203125" style="24" customWidth="1"/>
    <col min="13122" max="13124" width="1.6640625" style="24" customWidth="1"/>
    <col min="13125" max="13125" width="5" style="24" customWidth="1"/>
    <col min="13126" max="13131" width="1.6640625" style="24" customWidth="1"/>
    <col min="13132" max="13132" width="8.109375" style="24" customWidth="1"/>
    <col min="13133" max="13148" width="1.6640625" style="24" customWidth="1"/>
    <col min="13149" max="13149" width="8.33203125" style="24" customWidth="1"/>
    <col min="13150" max="13174" width="1.6640625" style="24" customWidth="1"/>
    <col min="13175" max="13175" width="17" style="24" customWidth="1"/>
    <col min="13176" max="13311" width="1.6640625" style="24"/>
    <col min="13312" max="13316" width="1.6640625" style="24" customWidth="1"/>
    <col min="13317" max="13317" width="21.109375" style="24" customWidth="1"/>
    <col min="13318" max="13318" width="5.44140625" style="24" customWidth="1"/>
    <col min="13319" max="13319" width="6.109375" style="24" customWidth="1"/>
    <col min="13320" max="13322" width="1.6640625" style="24" customWidth="1"/>
    <col min="13323" max="13323" width="4.5546875" style="24" customWidth="1"/>
    <col min="13324" max="13327" width="1.6640625" style="24" customWidth="1"/>
    <col min="13328" max="13328" width="14" style="24" customWidth="1"/>
    <col min="13329" max="13367" width="1.6640625" style="24" customWidth="1"/>
    <col min="13368" max="13368" width="4.109375" style="24" customWidth="1"/>
    <col min="13369" max="13376" width="1.6640625" style="24" customWidth="1"/>
    <col min="13377" max="13377" width="5.33203125" style="24" customWidth="1"/>
    <col min="13378" max="13380" width="1.6640625" style="24" customWidth="1"/>
    <col min="13381" max="13381" width="5" style="24" customWidth="1"/>
    <col min="13382" max="13387" width="1.6640625" style="24" customWidth="1"/>
    <col min="13388" max="13388" width="8.109375" style="24" customWidth="1"/>
    <col min="13389" max="13404" width="1.6640625" style="24" customWidth="1"/>
    <col min="13405" max="13405" width="8.33203125" style="24" customWidth="1"/>
    <col min="13406" max="13430" width="1.6640625" style="24" customWidth="1"/>
    <col min="13431" max="13431" width="17" style="24" customWidth="1"/>
    <col min="13432" max="13567" width="1.6640625" style="24"/>
    <col min="13568" max="13572" width="1.6640625" style="24" customWidth="1"/>
    <col min="13573" max="13573" width="21.109375" style="24" customWidth="1"/>
    <col min="13574" max="13574" width="5.44140625" style="24" customWidth="1"/>
    <col min="13575" max="13575" width="6.109375" style="24" customWidth="1"/>
    <col min="13576" max="13578" width="1.6640625" style="24" customWidth="1"/>
    <col min="13579" max="13579" width="4.5546875" style="24" customWidth="1"/>
    <col min="13580" max="13583" width="1.6640625" style="24" customWidth="1"/>
    <col min="13584" max="13584" width="14" style="24" customWidth="1"/>
    <col min="13585" max="13623" width="1.6640625" style="24" customWidth="1"/>
    <col min="13624" max="13624" width="4.109375" style="24" customWidth="1"/>
    <col min="13625" max="13632" width="1.6640625" style="24" customWidth="1"/>
    <col min="13633" max="13633" width="5.33203125" style="24" customWidth="1"/>
    <col min="13634" max="13636" width="1.6640625" style="24" customWidth="1"/>
    <col min="13637" max="13637" width="5" style="24" customWidth="1"/>
    <col min="13638" max="13643" width="1.6640625" style="24" customWidth="1"/>
    <col min="13644" max="13644" width="8.109375" style="24" customWidth="1"/>
    <col min="13645" max="13660" width="1.6640625" style="24" customWidth="1"/>
    <col min="13661" max="13661" width="8.33203125" style="24" customWidth="1"/>
    <col min="13662" max="13686" width="1.6640625" style="24" customWidth="1"/>
    <col min="13687" max="13687" width="17" style="24" customWidth="1"/>
    <col min="13688" max="13823" width="1.6640625" style="24"/>
    <col min="13824" max="13828" width="1.6640625" style="24" customWidth="1"/>
    <col min="13829" max="13829" width="21.109375" style="24" customWidth="1"/>
    <col min="13830" max="13830" width="5.44140625" style="24" customWidth="1"/>
    <col min="13831" max="13831" width="6.109375" style="24" customWidth="1"/>
    <col min="13832" max="13834" width="1.6640625" style="24" customWidth="1"/>
    <col min="13835" max="13835" width="4.5546875" style="24" customWidth="1"/>
    <col min="13836" max="13839" width="1.6640625" style="24" customWidth="1"/>
    <col min="13840" max="13840" width="14" style="24" customWidth="1"/>
    <col min="13841" max="13879" width="1.6640625" style="24" customWidth="1"/>
    <col min="13880" max="13880" width="4.109375" style="24" customWidth="1"/>
    <col min="13881" max="13888" width="1.6640625" style="24" customWidth="1"/>
    <col min="13889" max="13889" width="5.33203125" style="24" customWidth="1"/>
    <col min="13890" max="13892" width="1.6640625" style="24" customWidth="1"/>
    <col min="13893" max="13893" width="5" style="24" customWidth="1"/>
    <col min="13894" max="13899" width="1.6640625" style="24" customWidth="1"/>
    <col min="13900" max="13900" width="8.109375" style="24" customWidth="1"/>
    <col min="13901" max="13916" width="1.6640625" style="24" customWidth="1"/>
    <col min="13917" max="13917" width="8.33203125" style="24" customWidth="1"/>
    <col min="13918" max="13942" width="1.6640625" style="24" customWidth="1"/>
    <col min="13943" max="13943" width="17" style="24" customWidth="1"/>
    <col min="13944" max="14079" width="1.6640625" style="24"/>
    <col min="14080" max="14084" width="1.6640625" style="24" customWidth="1"/>
    <col min="14085" max="14085" width="21.109375" style="24" customWidth="1"/>
    <col min="14086" max="14086" width="5.44140625" style="24" customWidth="1"/>
    <col min="14087" max="14087" width="6.109375" style="24" customWidth="1"/>
    <col min="14088" max="14090" width="1.6640625" style="24" customWidth="1"/>
    <col min="14091" max="14091" width="4.5546875" style="24" customWidth="1"/>
    <col min="14092" max="14095" width="1.6640625" style="24" customWidth="1"/>
    <col min="14096" max="14096" width="14" style="24" customWidth="1"/>
    <col min="14097" max="14135" width="1.6640625" style="24" customWidth="1"/>
    <col min="14136" max="14136" width="4.109375" style="24" customWidth="1"/>
    <col min="14137" max="14144" width="1.6640625" style="24" customWidth="1"/>
    <col min="14145" max="14145" width="5.33203125" style="24" customWidth="1"/>
    <col min="14146" max="14148" width="1.6640625" style="24" customWidth="1"/>
    <col min="14149" max="14149" width="5" style="24" customWidth="1"/>
    <col min="14150" max="14155" width="1.6640625" style="24" customWidth="1"/>
    <col min="14156" max="14156" width="8.109375" style="24" customWidth="1"/>
    <col min="14157" max="14172" width="1.6640625" style="24" customWidth="1"/>
    <col min="14173" max="14173" width="8.33203125" style="24" customWidth="1"/>
    <col min="14174" max="14198" width="1.6640625" style="24" customWidth="1"/>
    <col min="14199" max="14199" width="17" style="24" customWidth="1"/>
    <col min="14200" max="14335" width="1.6640625" style="24"/>
    <col min="14336" max="14340" width="1.6640625" style="24" customWidth="1"/>
    <col min="14341" max="14341" width="21.109375" style="24" customWidth="1"/>
    <col min="14342" max="14342" width="5.44140625" style="24" customWidth="1"/>
    <col min="14343" max="14343" width="6.109375" style="24" customWidth="1"/>
    <col min="14344" max="14346" width="1.6640625" style="24" customWidth="1"/>
    <col min="14347" max="14347" width="4.5546875" style="24" customWidth="1"/>
    <col min="14348" max="14351" width="1.6640625" style="24" customWidth="1"/>
    <col min="14352" max="14352" width="14" style="24" customWidth="1"/>
    <col min="14353" max="14391" width="1.6640625" style="24" customWidth="1"/>
    <col min="14392" max="14392" width="4.109375" style="24" customWidth="1"/>
    <col min="14393" max="14400" width="1.6640625" style="24" customWidth="1"/>
    <col min="14401" max="14401" width="5.33203125" style="24" customWidth="1"/>
    <col min="14402" max="14404" width="1.6640625" style="24" customWidth="1"/>
    <col min="14405" max="14405" width="5" style="24" customWidth="1"/>
    <col min="14406" max="14411" width="1.6640625" style="24" customWidth="1"/>
    <col min="14412" max="14412" width="8.109375" style="24" customWidth="1"/>
    <col min="14413" max="14428" width="1.6640625" style="24" customWidth="1"/>
    <col min="14429" max="14429" width="8.33203125" style="24" customWidth="1"/>
    <col min="14430" max="14454" width="1.6640625" style="24" customWidth="1"/>
    <col min="14455" max="14455" width="17" style="24" customWidth="1"/>
    <col min="14456" max="14591" width="1.6640625" style="24"/>
    <col min="14592" max="14596" width="1.6640625" style="24" customWidth="1"/>
    <col min="14597" max="14597" width="21.109375" style="24" customWidth="1"/>
    <col min="14598" max="14598" width="5.44140625" style="24" customWidth="1"/>
    <col min="14599" max="14599" width="6.109375" style="24" customWidth="1"/>
    <col min="14600" max="14602" width="1.6640625" style="24" customWidth="1"/>
    <col min="14603" max="14603" width="4.5546875" style="24" customWidth="1"/>
    <col min="14604" max="14607" width="1.6640625" style="24" customWidth="1"/>
    <col min="14608" max="14608" width="14" style="24" customWidth="1"/>
    <col min="14609" max="14647" width="1.6640625" style="24" customWidth="1"/>
    <col min="14648" max="14648" width="4.109375" style="24" customWidth="1"/>
    <col min="14649" max="14656" width="1.6640625" style="24" customWidth="1"/>
    <col min="14657" max="14657" width="5.33203125" style="24" customWidth="1"/>
    <col min="14658" max="14660" width="1.6640625" style="24" customWidth="1"/>
    <col min="14661" max="14661" width="5" style="24" customWidth="1"/>
    <col min="14662" max="14667" width="1.6640625" style="24" customWidth="1"/>
    <col min="14668" max="14668" width="8.109375" style="24" customWidth="1"/>
    <col min="14669" max="14684" width="1.6640625" style="24" customWidth="1"/>
    <col min="14685" max="14685" width="8.33203125" style="24" customWidth="1"/>
    <col min="14686" max="14710" width="1.6640625" style="24" customWidth="1"/>
    <col min="14711" max="14711" width="17" style="24" customWidth="1"/>
    <col min="14712" max="14847" width="1.6640625" style="24"/>
    <col min="14848" max="14852" width="1.6640625" style="24" customWidth="1"/>
    <col min="14853" max="14853" width="21.109375" style="24" customWidth="1"/>
    <col min="14854" max="14854" width="5.44140625" style="24" customWidth="1"/>
    <col min="14855" max="14855" width="6.109375" style="24" customWidth="1"/>
    <col min="14856" max="14858" width="1.6640625" style="24" customWidth="1"/>
    <col min="14859" max="14859" width="4.5546875" style="24" customWidth="1"/>
    <col min="14860" max="14863" width="1.6640625" style="24" customWidth="1"/>
    <col min="14864" max="14864" width="14" style="24" customWidth="1"/>
    <col min="14865" max="14903" width="1.6640625" style="24" customWidth="1"/>
    <col min="14904" max="14904" width="4.109375" style="24" customWidth="1"/>
    <col min="14905" max="14912" width="1.6640625" style="24" customWidth="1"/>
    <col min="14913" max="14913" width="5.33203125" style="24" customWidth="1"/>
    <col min="14914" max="14916" width="1.6640625" style="24" customWidth="1"/>
    <col min="14917" max="14917" width="5" style="24" customWidth="1"/>
    <col min="14918" max="14923" width="1.6640625" style="24" customWidth="1"/>
    <col min="14924" max="14924" width="8.109375" style="24" customWidth="1"/>
    <col min="14925" max="14940" width="1.6640625" style="24" customWidth="1"/>
    <col min="14941" max="14941" width="8.33203125" style="24" customWidth="1"/>
    <col min="14942" max="14966" width="1.6640625" style="24" customWidth="1"/>
    <col min="14967" max="14967" width="17" style="24" customWidth="1"/>
    <col min="14968" max="15103" width="1.6640625" style="24"/>
    <col min="15104" max="15108" width="1.6640625" style="24" customWidth="1"/>
    <col min="15109" max="15109" width="21.109375" style="24" customWidth="1"/>
    <col min="15110" max="15110" width="5.44140625" style="24" customWidth="1"/>
    <col min="15111" max="15111" width="6.109375" style="24" customWidth="1"/>
    <col min="15112" max="15114" width="1.6640625" style="24" customWidth="1"/>
    <col min="15115" max="15115" width="4.5546875" style="24" customWidth="1"/>
    <col min="15116" max="15119" width="1.6640625" style="24" customWidth="1"/>
    <col min="15120" max="15120" width="14" style="24" customWidth="1"/>
    <col min="15121" max="15159" width="1.6640625" style="24" customWidth="1"/>
    <col min="15160" max="15160" width="4.109375" style="24" customWidth="1"/>
    <col min="15161" max="15168" width="1.6640625" style="24" customWidth="1"/>
    <col min="15169" max="15169" width="5.33203125" style="24" customWidth="1"/>
    <col min="15170" max="15172" width="1.6640625" style="24" customWidth="1"/>
    <col min="15173" max="15173" width="5" style="24" customWidth="1"/>
    <col min="15174" max="15179" width="1.6640625" style="24" customWidth="1"/>
    <col min="15180" max="15180" width="8.109375" style="24" customWidth="1"/>
    <col min="15181" max="15196" width="1.6640625" style="24" customWidth="1"/>
    <col min="15197" max="15197" width="8.33203125" style="24" customWidth="1"/>
    <col min="15198" max="15222" width="1.6640625" style="24" customWidth="1"/>
    <col min="15223" max="15223" width="17" style="24" customWidth="1"/>
    <col min="15224" max="15359" width="1.6640625" style="24"/>
    <col min="15360" max="15364" width="1.6640625" style="24" customWidth="1"/>
    <col min="15365" max="15365" width="21.109375" style="24" customWidth="1"/>
    <col min="15366" max="15366" width="5.44140625" style="24" customWidth="1"/>
    <col min="15367" max="15367" width="6.109375" style="24" customWidth="1"/>
    <col min="15368" max="15370" width="1.6640625" style="24" customWidth="1"/>
    <col min="15371" max="15371" width="4.5546875" style="24" customWidth="1"/>
    <col min="15372" max="15375" width="1.6640625" style="24" customWidth="1"/>
    <col min="15376" max="15376" width="14" style="24" customWidth="1"/>
    <col min="15377" max="15415" width="1.6640625" style="24" customWidth="1"/>
    <col min="15416" max="15416" width="4.109375" style="24" customWidth="1"/>
    <col min="15417" max="15424" width="1.6640625" style="24" customWidth="1"/>
    <col min="15425" max="15425" width="5.33203125" style="24" customWidth="1"/>
    <col min="15426" max="15428" width="1.6640625" style="24" customWidth="1"/>
    <col min="15429" max="15429" width="5" style="24" customWidth="1"/>
    <col min="15430" max="15435" width="1.6640625" style="24" customWidth="1"/>
    <col min="15436" max="15436" width="8.109375" style="24" customWidth="1"/>
    <col min="15437" max="15452" width="1.6640625" style="24" customWidth="1"/>
    <col min="15453" max="15453" width="8.33203125" style="24" customWidth="1"/>
    <col min="15454" max="15478" width="1.6640625" style="24" customWidth="1"/>
    <col min="15479" max="15479" width="17" style="24" customWidth="1"/>
    <col min="15480" max="15615" width="1.6640625" style="24"/>
    <col min="15616" max="15620" width="1.6640625" style="24" customWidth="1"/>
    <col min="15621" max="15621" width="21.109375" style="24" customWidth="1"/>
    <col min="15622" max="15622" width="5.44140625" style="24" customWidth="1"/>
    <col min="15623" max="15623" width="6.109375" style="24" customWidth="1"/>
    <col min="15624" max="15626" width="1.6640625" style="24" customWidth="1"/>
    <col min="15627" max="15627" width="4.5546875" style="24" customWidth="1"/>
    <col min="15628" max="15631" width="1.6640625" style="24" customWidth="1"/>
    <col min="15632" max="15632" width="14" style="24" customWidth="1"/>
    <col min="15633" max="15671" width="1.6640625" style="24" customWidth="1"/>
    <col min="15672" max="15672" width="4.109375" style="24" customWidth="1"/>
    <col min="15673" max="15680" width="1.6640625" style="24" customWidth="1"/>
    <col min="15681" max="15681" width="5.33203125" style="24" customWidth="1"/>
    <col min="15682" max="15684" width="1.6640625" style="24" customWidth="1"/>
    <col min="15685" max="15685" width="5" style="24" customWidth="1"/>
    <col min="15686" max="15691" width="1.6640625" style="24" customWidth="1"/>
    <col min="15692" max="15692" width="8.109375" style="24" customWidth="1"/>
    <col min="15693" max="15708" width="1.6640625" style="24" customWidth="1"/>
    <col min="15709" max="15709" width="8.33203125" style="24" customWidth="1"/>
    <col min="15710" max="15734" width="1.6640625" style="24" customWidth="1"/>
    <col min="15735" max="15735" width="17" style="24" customWidth="1"/>
    <col min="15736" max="15871" width="1.6640625" style="24"/>
    <col min="15872" max="15876" width="1.6640625" style="24" customWidth="1"/>
    <col min="15877" max="15877" width="21.109375" style="24" customWidth="1"/>
    <col min="15878" max="15878" width="5.44140625" style="24" customWidth="1"/>
    <col min="15879" max="15879" width="6.109375" style="24" customWidth="1"/>
    <col min="15880" max="15882" width="1.6640625" style="24" customWidth="1"/>
    <col min="15883" max="15883" width="4.5546875" style="24" customWidth="1"/>
    <col min="15884" max="15887" width="1.6640625" style="24" customWidth="1"/>
    <col min="15888" max="15888" width="14" style="24" customWidth="1"/>
    <col min="15889" max="15927" width="1.6640625" style="24" customWidth="1"/>
    <col min="15928" max="15928" width="4.109375" style="24" customWidth="1"/>
    <col min="15929" max="15936" width="1.6640625" style="24" customWidth="1"/>
    <col min="15937" max="15937" width="5.33203125" style="24" customWidth="1"/>
    <col min="15938" max="15940" width="1.6640625" style="24" customWidth="1"/>
    <col min="15941" max="15941" width="5" style="24" customWidth="1"/>
    <col min="15942" max="15947" width="1.6640625" style="24" customWidth="1"/>
    <col min="15948" max="15948" width="8.109375" style="24" customWidth="1"/>
    <col min="15949" max="15964" width="1.6640625" style="24" customWidth="1"/>
    <col min="15965" max="15965" width="8.33203125" style="24" customWidth="1"/>
    <col min="15966" max="15990" width="1.6640625" style="24" customWidth="1"/>
    <col min="15991" max="15991" width="17" style="24" customWidth="1"/>
    <col min="15992" max="16127" width="1.6640625" style="24"/>
    <col min="16128" max="16132" width="1.6640625" style="24" customWidth="1"/>
    <col min="16133" max="16133" width="21.109375" style="24" customWidth="1"/>
    <col min="16134" max="16134" width="5.44140625" style="24" customWidth="1"/>
    <col min="16135" max="16135" width="6.109375" style="24" customWidth="1"/>
    <col min="16136" max="16138" width="1.6640625" style="24" customWidth="1"/>
    <col min="16139" max="16139" width="4.5546875" style="24" customWidth="1"/>
    <col min="16140" max="16143" width="1.6640625" style="24" customWidth="1"/>
    <col min="16144" max="16144" width="14" style="24" customWidth="1"/>
    <col min="16145" max="16183" width="1.6640625" style="24" customWidth="1"/>
    <col min="16184" max="16184" width="4.109375" style="24" customWidth="1"/>
    <col min="16185" max="16192" width="1.6640625" style="24" customWidth="1"/>
    <col min="16193" max="16193" width="5.33203125" style="24" customWidth="1"/>
    <col min="16194" max="16196" width="1.6640625" style="24" customWidth="1"/>
    <col min="16197" max="16197" width="5" style="24" customWidth="1"/>
    <col min="16198" max="16203" width="1.6640625" style="24" customWidth="1"/>
    <col min="16204" max="16204" width="8.109375" style="24" customWidth="1"/>
    <col min="16205" max="16220" width="1.6640625" style="24" customWidth="1"/>
    <col min="16221" max="16221" width="8.33203125" style="24" customWidth="1"/>
    <col min="16222" max="16246" width="1.6640625" style="24" customWidth="1"/>
    <col min="16247" max="16247" width="17" style="24" customWidth="1"/>
    <col min="16248" max="16384" width="1.6640625" style="24"/>
  </cols>
  <sheetData>
    <row r="1" spans="1:142" x14ac:dyDescent="0.3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2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</row>
    <row r="2" spans="1:142" x14ac:dyDescent="0.3">
      <c r="A2" s="2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6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</row>
    <row r="3" spans="1:142" x14ac:dyDescent="0.3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6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</row>
    <row r="4" spans="1:142" ht="6.9" customHeight="1" x14ac:dyDescent="0.3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6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</row>
    <row r="5" spans="1:142" x14ac:dyDescent="0.3">
      <c r="A5" s="126" t="s">
        <v>19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8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</row>
    <row r="6" spans="1:142" ht="6.9" customHeight="1" thickBot="1" x14ac:dyDescent="0.3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1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</row>
    <row r="7" spans="1:142" ht="5.4" customHeight="1" thickBot="1" x14ac:dyDescent="0.3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30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</row>
    <row r="8" spans="1:142" ht="27.75" customHeight="1" x14ac:dyDescent="0.3">
      <c r="A8" s="131" t="s">
        <v>0</v>
      </c>
      <c r="B8" s="132"/>
      <c r="C8" s="132"/>
      <c r="D8" s="132"/>
      <c r="E8" s="132"/>
      <c r="F8" s="132"/>
      <c r="G8" s="132"/>
      <c r="H8" s="133"/>
      <c r="I8" s="140" t="str">
        <f>IF(Data!I8="","",Data!I8)</f>
        <v/>
      </c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6" t="s">
        <v>1</v>
      </c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8"/>
      <c r="BH8" s="155"/>
      <c r="BI8" s="156"/>
      <c r="BJ8" s="156"/>
      <c r="BK8" s="156"/>
      <c r="BL8" s="156"/>
      <c r="BM8" s="156"/>
      <c r="BN8" s="156" t="s">
        <v>2</v>
      </c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61"/>
      <c r="CL8" s="162" t="s">
        <v>3</v>
      </c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4" t="str">
        <f>IF(Data!CY8="","",Data!CY8)</f>
        <v/>
      </c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6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</row>
    <row r="9" spans="1:142" ht="15" customHeight="1" x14ac:dyDescent="0.3">
      <c r="A9" s="134"/>
      <c r="B9" s="135"/>
      <c r="C9" s="135"/>
      <c r="D9" s="135"/>
      <c r="E9" s="135"/>
      <c r="F9" s="135"/>
      <c r="G9" s="135"/>
      <c r="H9" s="136"/>
      <c r="I9" s="142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9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1"/>
      <c r="BH9" s="157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77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7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9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</row>
    <row r="10" spans="1:142" ht="46.8" customHeight="1" x14ac:dyDescent="0.3">
      <c r="A10" s="137"/>
      <c r="B10" s="138"/>
      <c r="C10" s="138"/>
      <c r="D10" s="138"/>
      <c r="E10" s="138"/>
      <c r="F10" s="138"/>
      <c r="G10" s="138"/>
      <c r="H10" s="139"/>
      <c r="I10" s="144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52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4"/>
      <c r="BH10" s="159"/>
      <c r="BI10" s="160"/>
      <c r="BJ10" s="160"/>
      <c r="BK10" s="160"/>
      <c r="BL10" s="160"/>
      <c r="BM10" s="160"/>
      <c r="BN10" s="160" t="s">
        <v>4</v>
      </c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78"/>
      <c r="CL10" s="163" t="s">
        <v>5</v>
      </c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73" t="str">
        <f>IF(Data!CY101="","",Data!CY10)</f>
        <v/>
      </c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5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</row>
    <row r="11" spans="1:142" ht="54.6" customHeight="1" x14ac:dyDescent="0.3">
      <c r="A11" s="170" t="s">
        <v>6</v>
      </c>
      <c r="B11" s="171"/>
      <c r="C11" s="171"/>
      <c r="D11" s="171"/>
      <c r="E11" s="171"/>
      <c r="F11" s="171"/>
      <c r="G11" s="171"/>
      <c r="H11" s="171"/>
      <c r="I11" s="173" t="str">
        <f>IF(Data!I11="","",Data!I11)</f>
        <v/>
      </c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6"/>
      <c r="AY11" s="163" t="s">
        <v>7</v>
      </c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72" t="str">
        <f>IF(Data!BQ11="","",Data!BQ11)</f>
        <v/>
      </c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63" t="s">
        <v>8</v>
      </c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73" t="str">
        <f>IF(Data!CY11="","",Data!CY11)</f>
        <v/>
      </c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5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</row>
    <row r="12" spans="1:142" ht="47.4" customHeight="1" x14ac:dyDescent="0.3">
      <c r="A12" s="170" t="s">
        <v>9</v>
      </c>
      <c r="B12" s="171"/>
      <c r="C12" s="171"/>
      <c r="D12" s="171"/>
      <c r="E12" s="171"/>
      <c r="F12" s="171"/>
      <c r="G12" s="171"/>
      <c r="H12" s="171"/>
      <c r="I12" s="173" t="str">
        <f>IF(Data!I12="","",Data!I12)</f>
        <v/>
      </c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6"/>
      <c r="AY12" s="163" t="s">
        <v>10</v>
      </c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72" t="str">
        <f>IF(Data!BQ12="","",Data!BQ12)</f>
        <v/>
      </c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1" t="s">
        <v>11</v>
      </c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3" t="str">
        <f>IF(Data!CY12="","",Data!CY12)</f>
        <v/>
      </c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5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</row>
    <row r="13" spans="1:142" ht="55.8" customHeight="1" x14ac:dyDescent="0.3">
      <c r="A13" s="179" t="s">
        <v>12</v>
      </c>
      <c r="B13" s="180"/>
      <c r="C13" s="180"/>
      <c r="D13" s="180"/>
      <c r="E13" s="180"/>
      <c r="F13" s="180"/>
      <c r="G13" s="180"/>
      <c r="H13" s="181"/>
      <c r="I13" s="173" t="str">
        <f>IF(Data!I13="","",Data!I13)</f>
        <v/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6"/>
      <c r="AY13" s="163" t="s">
        <v>13</v>
      </c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72" t="str">
        <f>IF(Data!BQ13="","",Data!BQ13)</f>
        <v/>
      </c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63" t="s">
        <v>14</v>
      </c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73" t="str">
        <f>IF(Data!CY13="","",Data!CY13)</f>
        <v/>
      </c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5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</row>
    <row r="14" spans="1:142" ht="52.2" customHeight="1" x14ac:dyDescent="0.3">
      <c r="A14" s="182" t="s">
        <v>15</v>
      </c>
      <c r="B14" s="183"/>
      <c r="C14" s="183"/>
      <c r="D14" s="183"/>
      <c r="E14" s="183"/>
      <c r="F14" s="183"/>
      <c r="G14" s="183"/>
      <c r="H14" s="184"/>
      <c r="I14" s="173" t="str">
        <f>IF(Data!I14="","",Data!I14)</f>
        <v/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6"/>
      <c r="AY14" s="163" t="s">
        <v>16</v>
      </c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72" t="str">
        <f>IF(Data!BQ14="","",Data!BQ14)</f>
        <v/>
      </c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63" t="s">
        <v>16</v>
      </c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73" t="str">
        <f>IF(Data!CY14="","",Data!CY14)</f>
        <v/>
      </c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5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</row>
    <row r="15" spans="1:142" ht="39" customHeight="1" thickBot="1" x14ac:dyDescent="0.35">
      <c r="A15" s="185" t="s">
        <v>17</v>
      </c>
      <c r="B15" s="186"/>
      <c r="C15" s="186"/>
      <c r="D15" s="186"/>
      <c r="E15" s="186"/>
      <c r="F15" s="186"/>
      <c r="G15" s="186"/>
      <c r="H15" s="187"/>
      <c r="I15" s="173" t="str">
        <f>IF(Data!I15="","",Data!I15)</f>
        <v/>
      </c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6"/>
      <c r="AY15" s="173"/>
      <c r="AZ15" s="174"/>
      <c r="BA15" s="174"/>
      <c r="BB15" s="174"/>
      <c r="BC15" s="174"/>
      <c r="BD15" s="174"/>
      <c r="BE15" s="174"/>
      <c r="BF15" s="174"/>
      <c r="BG15" s="174"/>
      <c r="BH15" s="188" t="s">
        <v>18</v>
      </c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9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</row>
    <row r="16" spans="1:142" ht="4.8" customHeight="1" thickBot="1" x14ac:dyDescent="0.35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30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</row>
    <row r="17" spans="1:192" s="32" customFormat="1" ht="6" hidden="1" customHeight="1" thickBot="1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</row>
    <row r="18" spans="1:192" s="33" customFormat="1" ht="19.8" customHeight="1" thickBot="1" x14ac:dyDescent="0.35">
      <c r="A18" s="190" t="s">
        <v>37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2"/>
    </row>
    <row r="19" spans="1:192" s="33" customFormat="1" ht="5.4" customHeight="1" thickBot="1" x14ac:dyDescent="0.35"/>
    <row r="20" spans="1:192" s="33" customFormat="1" ht="25.8" customHeight="1" x14ac:dyDescent="0.3">
      <c r="A20" s="110" t="s">
        <v>50</v>
      </c>
      <c r="B20" s="122"/>
      <c r="C20" s="122"/>
      <c r="D20" s="122"/>
      <c r="E20" s="122"/>
      <c r="F20" s="122"/>
      <c r="G20" s="122"/>
      <c r="H20" s="122"/>
      <c r="I20" s="111" t="str">
        <f>IF(Data!A20="","",Data!A20)</f>
        <v/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2"/>
      <c r="U20" s="35"/>
      <c r="V20" s="35"/>
      <c r="W20" s="35"/>
      <c r="X20" s="35"/>
      <c r="Y20" s="19"/>
      <c r="Z20" s="19"/>
      <c r="AA20" s="19"/>
      <c r="AB20" s="19"/>
      <c r="AC20" s="19"/>
      <c r="AD20" s="124"/>
      <c r="AE20" s="125"/>
      <c r="AF20" s="125"/>
      <c r="AG20" s="125"/>
      <c r="AH20" s="125"/>
      <c r="AI20" s="125"/>
      <c r="AJ20" s="125"/>
      <c r="AK20" s="108" t="s">
        <v>24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 t="s">
        <v>25</v>
      </c>
      <c r="AW20" s="108"/>
      <c r="AX20" s="108"/>
      <c r="AY20" s="108"/>
      <c r="AZ20" s="108"/>
      <c r="BA20" s="108"/>
      <c r="BB20" s="108"/>
      <c r="BC20" s="108"/>
      <c r="BD20" s="108"/>
      <c r="BE20" s="108" t="s">
        <v>26</v>
      </c>
      <c r="BF20" s="108"/>
      <c r="BG20" s="108"/>
      <c r="BH20" s="108"/>
      <c r="BI20" s="108"/>
      <c r="BJ20" s="108"/>
      <c r="BK20" s="108"/>
      <c r="BL20" s="108"/>
      <c r="BM20" s="108"/>
      <c r="BN20" s="108"/>
      <c r="BO20" s="108" t="s">
        <v>27</v>
      </c>
      <c r="BP20" s="108"/>
      <c r="BQ20" s="108"/>
      <c r="BR20" s="108"/>
      <c r="BS20" s="108"/>
      <c r="BT20" s="108"/>
      <c r="BU20" s="108"/>
      <c r="BV20" s="108"/>
      <c r="BW20" s="108" t="s">
        <v>28</v>
      </c>
      <c r="BX20" s="108"/>
      <c r="BY20" s="108"/>
      <c r="BZ20" s="108"/>
      <c r="CA20" s="108"/>
      <c r="CB20" s="108"/>
      <c r="CC20" s="108"/>
      <c r="CD20" s="108"/>
      <c r="CE20" s="10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</row>
    <row r="21" spans="1:192" s="33" customFormat="1" ht="25.8" customHeight="1" thickBot="1" x14ac:dyDescent="0.35">
      <c r="A21" s="99"/>
      <c r="B21" s="123"/>
      <c r="C21" s="123"/>
      <c r="D21" s="123"/>
      <c r="E21" s="123"/>
      <c r="F21" s="123"/>
      <c r="G21" s="123"/>
      <c r="H21" s="123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  <c r="U21" s="37"/>
      <c r="V21" s="36"/>
      <c r="W21" s="36"/>
      <c r="X21" s="36"/>
      <c r="Y21" s="19"/>
      <c r="Z21" s="19"/>
      <c r="AA21" s="19"/>
      <c r="AB21" s="19"/>
      <c r="AC21" s="19"/>
      <c r="AD21" s="99" t="s">
        <v>39</v>
      </c>
      <c r="AE21" s="100"/>
      <c r="AF21" s="100"/>
      <c r="AG21" s="100"/>
      <c r="AH21" s="100"/>
      <c r="AI21" s="100"/>
      <c r="AJ21" s="100"/>
      <c r="AK21" s="97" t="str">
        <f>IF(Data!R20="","",Data!R20)</f>
        <v/>
      </c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 t="str">
        <f>IF(Data!AF20="","",Data!AF20)</f>
        <v/>
      </c>
      <c r="AW21" s="97"/>
      <c r="AX21" s="97"/>
      <c r="AY21" s="97"/>
      <c r="AZ21" s="97"/>
      <c r="BA21" s="97"/>
      <c r="BB21" s="97"/>
      <c r="BC21" s="97"/>
      <c r="BD21" s="97"/>
      <c r="BE21" s="97" t="str">
        <f>IF(Data!BB20="","",Data!BB20)</f>
        <v/>
      </c>
      <c r="BF21" s="97"/>
      <c r="BG21" s="97"/>
      <c r="BH21" s="97"/>
      <c r="BI21" s="97"/>
      <c r="BJ21" s="97"/>
      <c r="BK21" s="97"/>
      <c r="BL21" s="97"/>
      <c r="BM21" s="97"/>
      <c r="BN21" s="97"/>
      <c r="BO21" s="97" t="str">
        <f>IF(Data!BV20="","",Data!BV20)</f>
        <v/>
      </c>
      <c r="BP21" s="97"/>
      <c r="BQ21" s="97"/>
      <c r="BR21" s="97"/>
      <c r="BS21" s="97"/>
      <c r="BT21" s="97"/>
      <c r="BU21" s="97"/>
      <c r="BV21" s="97"/>
      <c r="BW21" s="97" t="str">
        <f>IF(Data!CO20="","",Data!CO20)</f>
        <v/>
      </c>
      <c r="BX21" s="97"/>
      <c r="BY21" s="97"/>
      <c r="BZ21" s="97"/>
      <c r="CA21" s="97"/>
      <c r="CB21" s="97"/>
      <c r="CC21" s="97"/>
      <c r="CD21" s="97"/>
      <c r="CE21" s="98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</row>
    <row r="22" spans="1:192" s="33" customFormat="1" ht="25.8" customHeight="1" x14ac:dyDescent="0.3">
      <c r="A22" s="99"/>
      <c r="B22" s="123"/>
      <c r="C22" s="123"/>
      <c r="D22" s="123"/>
      <c r="E22" s="123"/>
      <c r="F22" s="123"/>
      <c r="G22" s="123"/>
      <c r="H22" s="123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37"/>
      <c r="V22" s="36"/>
      <c r="W22" s="36"/>
      <c r="X22" s="36"/>
      <c r="Y22" s="19"/>
      <c r="Z22" s="19"/>
      <c r="AA22" s="19"/>
      <c r="AB22" s="19"/>
      <c r="AC22" s="19"/>
      <c r="AD22" s="99" t="s">
        <v>40</v>
      </c>
      <c r="AE22" s="100"/>
      <c r="AF22" s="100"/>
      <c r="AG22" s="100"/>
      <c r="AH22" s="100"/>
      <c r="AI22" s="100"/>
      <c r="AJ22" s="100"/>
      <c r="AK22" s="97" t="str">
        <f>IF(Data!U20="","",Data!U20)</f>
        <v/>
      </c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 t="str">
        <f>IF(Data!AJ20="","",Data!AJ20)</f>
        <v/>
      </c>
      <c r="AW22" s="97"/>
      <c r="AX22" s="97"/>
      <c r="AY22" s="97"/>
      <c r="AZ22" s="97"/>
      <c r="BA22" s="97"/>
      <c r="BB22" s="97"/>
      <c r="BC22" s="97"/>
      <c r="BD22" s="97"/>
      <c r="BE22" s="97" t="str">
        <f>IF(Data!BE20="","",Data!BE20)</f>
        <v/>
      </c>
      <c r="BF22" s="97"/>
      <c r="BG22" s="97"/>
      <c r="BH22" s="97"/>
      <c r="BI22" s="97"/>
      <c r="BJ22" s="97"/>
      <c r="BK22" s="97"/>
      <c r="BL22" s="97"/>
      <c r="BM22" s="97"/>
      <c r="BN22" s="97"/>
      <c r="BO22" s="97" t="str">
        <f>IF(Data!BY20="","",Data!BY20)</f>
        <v/>
      </c>
      <c r="BP22" s="97"/>
      <c r="BQ22" s="97"/>
      <c r="BR22" s="97"/>
      <c r="BS22" s="97"/>
      <c r="BT22" s="97"/>
      <c r="BU22" s="97"/>
      <c r="BV22" s="97"/>
      <c r="BW22" s="97" t="str">
        <f>IF(Data!CS20="","",Data!CS20)</f>
        <v/>
      </c>
      <c r="BX22" s="97"/>
      <c r="BY22" s="97"/>
      <c r="BZ22" s="97"/>
      <c r="CA22" s="97"/>
      <c r="CB22" s="97"/>
      <c r="CC22" s="97"/>
      <c r="CD22" s="97"/>
      <c r="CE22" s="98"/>
      <c r="CF22" s="19"/>
      <c r="CG22" s="19"/>
      <c r="CH22" s="19"/>
      <c r="CI22" s="107" t="s">
        <v>47</v>
      </c>
      <c r="CJ22" s="108"/>
      <c r="CK22" s="108"/>
      <c r="CL22" s="108"/>
      <c r="CM22" s="108"/>
      <c r="CN22" s="108"/>
      <c r="CO22" s="108"/>
      <c r="CP22" s="111">
        <f>IF(ROUNDDOWN(COUNT(AK21:CE25)/5,0)&lt;&gt;0,SQRT(SUM(AK29^2,AV29^2,BE29^2,BO29^2,BW29^2)/(ROUNDDOWN(COUNT(AK21:CE25)/5,0))),)</f>
        <v>0</v>
      </c>
      <c r="CQ22" s="111"/>
      <c r="CR22" s="111"/>
      <c r="CS22" s="111"/>
      <c r="CT22" s="111"/>
      <c r="CU22" s="111"/>
      <c r="CV22" s="111"/>
      <c r="CW22" s="111"/>
      <c r="CX22" s="112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</row>
    <row r="23" spans="1:192" s="33" customFormat="1" ht="29.4" customHeight="1" thickBot="1" x14ac:dyDescent="0.35">
      <c r="A23" s="99" t="s">
        <v>23</v>
      </c>
      <c r="B23" s="100"/>
      <c r="C23" s="100"/>
      <c r="D23" s="100"/>
      <c r="E23" s="100"/>
      <c r="F23" s="100"/>
      <c r="G23" s="100"/>
      <c r="H23" s="100"/>
      <c r="I23" s="97" t="str">
        <f>IF(Data!F20="","",Data!F20)</f>
        <v/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  <c r="U23" s="38"/>
      <c r="V23" s="34"/>
      <c r="W23" s="34"/>
      <c r="X23" s="34"/>
      <c r="AD23" s="99" t="s">
        <v>41</v>
      </c>
      <c r="AE23" s="100"/>
      <c r="AF23" s="100"/>
      <c r="AG23" s="100"/>
      <c r="AH23" s="100"/>
      <c r="AI23" s="100"/>
      <c r="AJ23" s="100"/>
      <c r="AK23" s="97" t="str">
        <f>IF(Data!X20="","",Data!X20)</f>
        <v/>
      </c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 t="str">
        <f>IF(Data!AO20="","",Data!AO20)</f>
        <v/>
      </c>
      <c r="AW23" s="97"/>
      <c r="AX23" s="97"/>
      <c r="AY23" s="97"/>
      <c r="AZ23" s="97"/>
      <c r="BA23" s="97"/>
      <c r="BB23" s="97"/>
      <c r="BC23" s="97"/>
      <c r="BD23" s="97"/>
      <c r="BE23" s="97" t="str">
        <f>IF(Data!BJ20="","",Data!BJ20)</f>
        <v/>
      </c>
      <c r="BF23" s="97"/>
      <c r="BG23" s="97"/>
      <c r="BH23" s="97"/>
      <c r="BI23" s="97"/>
      <c r="BJ23" s="97"/>
      <c r="BK23" s="97"/>
      <c r="BL23" s="97"/>
      <c r="BM23" s="97"/>
      <c r="BN23" s="97"/>
      <c r="BO23" s="97" t="str">
        <f>IF(Data!CC20="","",Data!CC20)</f>
        <v/>
      </c>
      <c r="BP23" s="97"/>
      <c r="BQ23" s="97"/>
      <c r="BR23" s="97"/>
      <c r="BS23" s="97"/>
      <c r="BT23" s="97"/>
      <c r="BU23" s="97"/>
      <c r="BV23" s="97"/>
      <c r="BW23" s="97" t="str">
        <f>IF(Data!CX20="","",Data!CX20)</f>
        <v/>
      </c>
      <c r="BX23" s="97"/>
      <c r="BY23" s="97"/>
      <c r="BZ23" s="97"/>
      <c r="CA23" s="97"/>
      <c r="CB23" s="97"/>
      <c r="CC23" s="97"/>
      <c r="CD23" s="97"/>
      <c r="CE23" s="98"/>
      <c r="CI23" s="101" t="str">
        <f>"TR/"&amp;17-ROUNDDOWN(COUNT(AK21:CE25)/5,0)</f>
        <v>TR/17</v>
      </c>
      <c r="CJ23" s="102"/>
      <c r="CK23" s="102"/>
      <c r="CL23" s="102"/>
      <c r="CM23" s="102"/>
      <c r="CN23" s="102"/>
      <c r="CO23" s="102"/>
      <c r="CP23" s="103">
        <f>IF(ROUNDDOWN(COUNT(AK21:CE25)/5,0)&lt;&gt;0,(I29-I27)/(17-(1*COUNT(AK21:CE21))),)</f>
        <v>0</v>
      </c>
      <c r="CQ23" s="103"/>
      <c r="CR23" s="103"/>
      <c r="CS23" s="103"/>
      <c r="CT23" s="103"/>
      <c r="CU23" s="103"/>
      <c r="CV23" s="103"/>
      <c r="CW23" s="103"/>
      <c r="CX23" s="104"/>
    </row>
    <row r="24" spans="1:192" s="33" customFormat="1" ht="29.4" customHeight="1" thickBot="1" x14ac:dyDescent="0.35">
      <c r="A24" s="105"/>
      <c r="B24" s="100"/>
      <c r="C24" s="100"/>
      <c r="D24" s="100"/>
      <c r="E24" s="100"/>
      <c r="F24" s="100"/>
      <c r="G24" s="100"/>
      <c r="H24" s="100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8"/>
      <c r="U24" s="38"/>
      <c r="V24" s="34"/>
      <c r="W24" s="34"/>
      <c r="X24" s="34"/>
      <c r="AD24" s="99" t="s">
        <v>42</v>
      </c>
      <c r="AE24" s="100"/>
      <c r="AF24" s="100"/>
      <c r="AG24" s="100"/>
      <c r="AH24" s="100"/>
      <c r="AI24" s="100"/>
      <c r="AJ24" s="100"/>
      <c r="AK24" s="97" t="str">
        <f>IF(Data!AA20="","",Data!AA20)</f>
        <v/>
      </c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 t="str">
        <f>IF(Data!AS20="","",Data!AS20)</f>
        <v/>
      </c>
      <c r="AW24" s="97"/>
      <c r="AX24" s="97"/>
      <c r="AY24" s="97"/>
      <c r="AZ24" s="97"/>
      <c r="BA24" s="97"/>
      <c r="BB24" s="97"/>
      <c r="BC24" s="97"/>
      <c r="BD24" s="97"/>
      <c r="BE24" s="97" t="str">
        <f>IF(Data!BN20="","",Data!BN20)</f>
        <v/>
      </c>
      <c r="BF24" s="97"/>
      <c r="BG24" s="97"/>
      <c r="BH24" s="97"/>
      <c r="BI24" s="97"/>
      <c r="BJ24" s="97"/>
      <c r="BK24" s="97"/>
      <c r="BL24" s="97"/>
      <c r="BM24" s="97"/>
      <c r="BN24" s="97"/>
      <c r="BO24" s="97" t="str">
        <f>IF(Data!CG20="","",Data!CG20)</f>
        <v/>
      </c>
      <c r="BP24" s="97"/>
      <c r="BQ24" s="97"/>
      <c r="BR24" s="97"/>
      <c r="BS24" s="97"/>
      <c r="BT24" s="97"/>
      <c r="BU24" s="97"/>
      <c r="BV24" s="97"/>
      <c r="BW24" s="97" t="str">
        <f>IF(Data!DC20="","",Data!DC20)</f>
        <v/>
      </c>
      <c r="BX24" s="97"/>
      <c r="BY24" s="97"/>
      <c r="BZ24" s="97"/>
      <c r="CA24" s="97"/>
      <c r="CB24" s="97"/>
      <c r="CC24" s="97"/>
      <c r="CD24" s="97"/>
      <c r="CE24" s="98"/>
      <c r="CI24" s="119" t="str">
        <f>IF(ROUNDDOWN(COUNT(AK21:CE25)/5,0)&lt;&gt;0,IF(CP22&lt;=CP23,IF(ROUNDDOWN(COUNT(AK21:CE25)/5,0)&lt;&gt;5,"Acceptable, to be completed with 5 parts","Acceptable"),"Refused"),"")</f>
        <v/>
      </c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1"/>
    </row>
    <row r="25" spans="1:192" s="33" customFormat="1" ht="29.4" customHeight="1" thickBot="1" x14ac:dyDescent="0.35">
      <c r="A25" s="99" t="s">
        <v>20</v>
      </c>
      <c r="B25" s="100"/>
      <c r="C25" s="100"/>
      <c r="D25" s="100"/>
      <c r="E25" s="100"/>
      <c r="F25" s="100"/>
      <c r="G25" s="100"/>
      <c r="H25" s="100"/>
      <c r="I25" s="97" t="str">
        <f>IF(Data!G20="","",Data!G20)</f>
        <v/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38"/>
      <c r="V25" s="34"/>
      <c r="W25" s="34"/>
      <c r="X25" s="34"/>
      <c r="AD25" s="106" t="s">
        <v>43</v>
      </c>
      <c r="AE25" s="102"/>
      <c r="AF25" s="102"/>
      <c r="AG25" s="102"/>
      <c r="AH25" s="102"/>
      <c r="AI25" s="102"/>
      <c r="AJ25" s="102"/>
      <c r="AK25" s="97" t="str">
        <f>IF(Data!AC20="","",Data!AC20)</f>
        <v/>
      </c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103" t="str">
        <f>IF(Data!AW20="","",Data!AW20)</f>
        <v/>
      </c>
      <c r="AW25" s="103"/>
      <c r="AX25" s="103"/>
      <c r="AY25" s="103"/>
      <c r="AZ25" s="103"/>
      <c r="BA25" s="103"/>
      <c r="BB25" s="103"/>
      <c r="BC25" s="103"/>
      <c r="BD25" s="103"/>
      <c r="BE25" s="103" t="str">
        <f>IF(Data!BR20="","",Data!BR20)</f>
        <v/>
      </c>
      <c r="BF25" s="103"/>
      <c r="BG25" s="103"/>
      <c r="BH25" s="103"/>
      <c r="BI25" s="103"/>
      <c r="BJ25" s="103"/>
      <c r="BK25" s="103"/>
      <c r="BL25" s="103"/>
      <c r="BM25" s="103"/>
      <c r="BN25" s="103"/>
      <c r="BO25" s="103" t="str">
        <f>IF(Data!CK20="","",Data!CK20)</f>
        <v/>
      </c>
      <c r="BP25" s="103"/>
      <c r="BQ25" s="103"/>
      <c r="BR25" s="103"/>
      <c r="BS25" s="103"/>
      <c r="BT25" s="103"/>
      <c r="BU25" s="103"/>
      <c r="BV25" s="103"/>
      <c r="BW25" s="103" t="str">
        <f>IF(Data!DH20="","",Data!DH20)</f>
        <v/>
      </c>
      <c r="BX25" s="103"/>
      <c r="BY25" s="103"/>
      <c r="BZ25" s="103"/>
      <c r="CA25" s="103"/>
      <c r="CB25" s="103"/>
      <c r="CC25" s="103"/>
      <c r="CD25" s="103"/>
      <c r="CE25" s="104"/>
    </row>
    <row r="26" spans="1:192" s="33" customFormat="1" ht="29.4" customHeight="1" x14ac:dyDescent="0.3">
      <c r="A26" s="105"/>
      <c r="B26" s="100"/>
      <c r="C26" s="100"/>
      <c r="D26" s="100"/>
      <c r="E26" s="100"/>
      <c r="F26" s="100"/>
      <c r="G26" s="100"/>
      <c r="H26" s="100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8"/>
      <c r="U26" s="38"/>
      <c r="V26" s="34"/>
      <c r="W26" s="34"/>
      <c r="X26" s="34"/>
      <c r="AD26" s="110" t="s">
        <v>44</v>
      </c>
      <c r="AE26" s="108"/>
      <c r="AF26" s="108"/>
      <c r="AG26" s="108"/>
      <c r="AH26" s="108"/>
      <c r="AI26" s="108"/>
      <c r="AJ26" s="108"/>
      <c r="AK26" s="111">
        <f>IF(COUNT(AK21:AU25)&lt;&gt;5,,AVERAGE(AK21:AU25))</f>
        <v>0</v>
      </c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>
        <f>IF(COUNT(AV21:BD25)&lt;&gt;5,,MIN(AV21:BD25))</f>
        <v>0</v>
      </c>
      <c r="AW26" s="111"/>
      <c r="AX26" s="111"/>
      <c r="AY26" s="111"/>
      <c r="AZ26" s="111"/>
      <c r="BA26" s="111"/>
      <c r="BB26" s="111"/>
      <c r="BC26" s="111"/>
      <c r="BD26" s="111"/>
      <c r="BE26" s="111">
        <f>IF(COUNT(BE21:BN25)&lt;&gt;5,,MIN(BE21:BN25))</f>
        <v>0</v>
      </c>
      <c r="BF26" s="111"/>
      <c r="BG26" s="111"/>
      <c r="BH26" s="111"/>
      <c r="BI26" s="111"/>
      <c r="BJ26" s="111"/>
      <c r="BK26" s="111"/>
      <c r="BL26" s="111"/>
      <c r="BM26" s="111"/>
      <c r="BN26" s="111"/>
      <c r="BO26" s="111">
        <f>IF(COUNT(BO21:BV25)&lt;&gt;5,,MIN(BO21:BV25))</f>
        <v>0</v>
      </c>
      <c r="BP26" s="111"/>
      <c r="BQ26" s="111"/>
      <c r="BR26" s="111"/>
      <c r="BS26" s="111"/>
      <c r="BT26" s="111"/>
      <c r="BU26" s="111"/>
      <c r="BV26" s="111"/>
      <c r="BW26" s="111">
        <f>IF(COUNT(BW21:CE25)&lt;&gt;5,,MIN(BW21:CE25))</f>
        <v>0</v>
      </c>
      <c r="BX26" s="111"/>
      <c r="BY26" s="111"/>
      <c r="BZ26" s="111"/>
      <c r="CA26" s="111"/>
      <c r="CB26" s="111"/>
      <c r="CC26" s="111"/>
      <c r="CD26" s="111"/>
      <c r="CE26" s="112"/>
      <c r="CG26"/>
      <c r="CH26"/>
      <c r="CI26" s="107" t="s">
        <v>49</v>
      </c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9"/>
    </row>
    <row r="27" spans="1:192" s="33" customFormat="1" ht="31.2" customHeight="1" x14ac:dyDescent="0.3">
      <c r="A27" s="99" t="s">
        <v>21</v>
      </c>
      <c r="B27" s="100"/>
      <c r="C27" s="100"/>
      <c r="D27" s="100"/>
      <c r="E27" s="100"/>
      <c r="F27" s="100"/>
      <c r="G27" s="100"/>
      <c r="H27" s="100"/>
      <c r="I27" s="97" t="str">
        <f>IF(Data!I20="","",Data!I20)</f>
        <v/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8"/>
      <c r="U27" s="38"/>
      <c r="V27" s="34"/>
      <c r="W27" s="34"/>
      <c r="X27" s="34"/>
      <c r="AD27" s="99" t="s">
        <v>46</v>
      </c>
      <c r="AE27" s="100"/>
      <c r="AF27" s="100"/>
      <c r="AG27" s="100"/>
      <c r="AH27" s="100"/>
      <c r="AI27" s="100"/>
      <c r="AJ27" s="100"/>
      <c r="AK27" s="97">
        <f>IF(COUNT(AK21:AU25)&lt;&gt;5,,MIN(AK21:AU25))</f>
        <v>0</v>
      </c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>
        <f>IF(COUNT(AV21:BD25)&lt;&gt;5,,MIN(AV21:BD25))</f>
        <v>0</v>
      </c>
      <c r="AW27" s="97"/>
      <c r="AX27" s="97"/>
      <c r="AY27" s="97"/>
      <c r="AZ27" s="97"/>
      <c r="BA27" s="97"/>
      <c r="BB27" s="97"/>
      <c r="BC27" s="97"/>
      <c r="BD27" s="97"/>
      <c r="BE27" s="97">
        <f>IF(COUNT(BE21:BN25)&lt;&gt;5,,MIN(BE21:BN25))</f>
        <v>0</v>
      </c>
      <c r="BF27" s="97"/>
      <c r="BG27" s="97"/>
      <c r="BH27" s="97"/>
      <c r="BI27" s="97"/>
      <c r="BJ27" s="97"/>
      <c r="BK27" s="97"/>
      <c r="BL27" s="97"/>
      <c r="BM27" s="97"/>
      <c r="BN27" s="97"/>
      <c r="BO27" s="97">
        <f>IF(COUNT(BO21:BV25)&lt;&gt;5,,MIN(BO21:BV25))</f>
        <v>0</v>
      </c>
      <c r="BP27" s="97"/>
      <c r="BQ27" s="97"/>
      <c r="BR27" s="97"/>
      <c r="BS27" s="97"/>
      <c r="BT27" s="97"/>
      <c r="BU27" s="97"/>
      <c r="BV27" s="97"/>
      <c r="BW27" s="97">
        <f>IF(COUNT(BW21:CE25)&lt;&gt;5,,MIN(BW21:CE25))</f>
        <v>0</v>
      </c>
      <c r="BX27" s="97"/>
      <c r="BY27" s="97"/>
      <c r="BZ27" s="97"/>
      <c r="CA27" s="97"/>
      <c r="CB27" s="97"/>
      <c r="CC27" s="97"/>
      <c r="CD27" s="97"/>
      <c r="CE27" s="98"/>
      <c r="CG27"/>
      <c r="CH27"/>
      <c r="CI27" s="113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5"/>
    </row>
    <row r="28" spans="1:192" s="33" customFormat="1" ht="31.2" customHeight="1" x14ac:dyDescent="0.3">
      <c r="A28" s="105"/>
      <c r="B28" s="100"/>
      <c r="C28" s="100"/>
      <c r="D28" s="100"/>
      <c r="E28" s="100"/>
      <c r="F28" s="100"/>
      <c r="G28" s="100"/>
      <c r="H28" s="100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8"/>
      <c r="U28" s="38"/>
      <c r="V28" s="34"/>
      <c r="W28" s="34"/>
      <c r="X28" s="34"/>
      <c r="AD28" s="99" t="s">
        <v>45</v>
      </c>
      <c r="AE28" s="100"/>
      <c r="AF28" s="100"/>
      <c r="AG28" s="100"/>
      <c r="AH28" s="100"/>
      <c r="AI28" s="100"/>
      <c r="AJ28" s="100"/>
      <c r="AK28" s="97">
        <f>IF(COUNT(AK21:AU25)&lt;&gt;5,,MAX(AK21:AU25))</f>
        <v>0</v>
      </c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>
        <f>IF(COUNT(AV21:BD25)&lt;&gt;5,,MAX(AV21:BD25))</f>
        <v>0</v>
      </c>
      <c r="AW28" s="97"/>
      <c r="AX28" s="97"/>
      <c r="AY28" s="97"/>
      <c r="AZ28" s="97"/>
      <c r="BA28" s="97"/>
      <c r="BB28" s="97"/>
      <c r="BC28" s="97"/>
      <c r="BD28" s="97"/>
      <c r="BE28" s="97">
        <f>IF(COUNT(BE21:BN25)&lt;&gt;5,,MAX(BE21:BN25))</f>
        <v>0</v>
      </c>
      <c r="BF28" s="97"/>
      <c r="BG28" s="97"/>
      <c r="BH28" s="97"/>
      <c r="BI28" s="97"/>
      <c r="BJ28" s="97"/>
      <c r="BK28" s="97"/>
      <c r="BL28" s="97"/>
      <c r="BM28" s="97"/>
      <c r="BN28" s="97"/>
      <c r="BO28" s="97">
        <f>IF(COUNT(BO21:BV25)&lt;&gt;5,,MIN(BO21:BV25))</f>
        <v>0</v>
      </c>
      <c r="BP28" s="97"/>
      <c r="BQ28" s="97"/>
      <c r="BR28" s="97"/>
      <c r="BS28" s="97"/>
      <c r="BT28" s="97"/>
      <c r="BU28" s="97"/>
      <c r="BV28" s="97"/>
      <c r="BW28" s="97">
        <f>IF(COUNT(BW21:CE25)&lt;&gt;5,,MIN(BW21:CE25))</f>
        <v>0</v>
      </c>
      <c r="BX28" s="97"/>
      <c r="BY28" s="97"/>
      <c r="BZ28" s="97"/>
      <c r="CA28" s="97"/>
      <c r="CB28" s="97"/>
      <c r="CC28" s="97"/>
      <c r="CD28" s="97"/>
      <c r="CE28" s="98"/>
      <c r="CG28"/>
      <c r="CH28"/>
      <c r="CI28" s="113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5"/>
    </row>
    <row r="29" spans="1:192" s="33" customFormat="1" ht="40.200000000000003" customHeight="1" x14ac:dyDescent="0.3">
      <c r="A29" s="99" t="s">
        <v>22</v>
      </c>
      <c r="B29" s="100"/>
      <c r="C29" s="100"/>
      <c r="D29" s="100"/>
      <c r="E29" s="100"/>
      <c r="F29" s="100"/>
      <c r="G29" s="100"/>
      <c r="H29" s="100"/>
      <c r="I29" s="97" t="str">
        <f>IF(Data!N20="","",Data!N20)</f>
        <v/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8"/>
      <c r="U29" s="38"/>
      <c r="V29" s="34"/>
      <c r="W29" s="34"/>
      <c r="X29" s="34"/>
      <c r="AD29" s="105" t="s">
        <v>47</v>
      </c>
      <c r="AE29" s="100"/>
      <c r="AF29" s="100"/>
      <c r="AG29" s="100"/>
      <c r="AH29" s="100"/>
      <c r="AI29" s="100"/>
      <c r="AJ29" s="100"/>
      <c r="AK29" s="97">
        <f>IF(COUNT(AK21:AU25)&lt;&gt;5,,SQRT((SUM(AK21^2,AK22^2,AK23^2,AK24^2,AK25^2)-((SUM(AK21:AU25))^2)/(COUNTA(AK21:AU25)))/(COUNTA(AK21:AU25)-1)))</f>
        <v>0</v>
      </c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>
        <f>IF(COUNT(AV21:BD25)&lt;&gt;5,,SQRT((SUM(AV21^2,AV22^2,AV23^2,AV24^2,AV25^2)-((SUM(AV21:BD25))^2)/(COUNTA(AV21:BD25)))/(COUNTA(AV21:BD25)-1)))</f>
        <v>0</v>
      </c>
      <c r="AW29" s="97"/>
      <c r="AX29" s="97"/>
      <c r="AY29" s="97"/>
      <c r="AZ29" s="97"/>
      <c r="BA29" s="97"/>
      <c r="BB29" s="97"/>
      <c r="BC29" s="97"/>
      <c r="BD29" s="97"/>
      <c r="BE29" s="97">
        <f>IF(COUNT(BE21:BN25)&lt;&gt;5,,SQRT((SUM(BE21^2,BE22^2,BE23^2,BE24^2,BE25^2)-((SUM(BE21:BN25))^2)/(COUNTA(BE21:BN25)))/(COUNTA(BE21:BN25)-1)))</f>
        <v>0</v>
      </c>
      <c r="BF29" s="97"/>
      <c r="BG29" s="97"/>
      <c r="BH29" s="97"/>
      <c r="BI29" s="97"/>
      <c r="BJ29" s="97"/>
      <c r="BK29" s="97"/>
      <c r="BL29" s="97"/>
      <c r="BM29" s="97"/>
      <c r="BN29" s="97"/>
      <c r="BO29" s="97">
        <f>IF(COUNT(BO21:BV25)&lt;&gt;5,,SQRT((SUM(BO21^2,BO22^2,BO23^2,BO24^2,BO25^2)-((SUM(BO21:BV25))^2)/(COUNTA(BO21:BV25)))/(COUNTA(BO21:BV25)-1)))</f>
        <v>0</v>
      </c>
      <c r="BP29" s="97"/>
      <c r="BQ29" s="97"/>
      <c r="BR29" s="97"/>
      <c r="BS29" s="97"/>
      <c r="BT29" s="97"/>
      <c r="BU29" s="97"/>
      <c r="BV29" s="97"/>
      <c r="BW29" s="97">
        <f>IF(COUNT(BW21:CE25)&lt;&gt;5,,SQRT((SUM(BW21^2,BW22^2,BW23^2,BW24^2,BW25^2)-((SUM(BW21:CE25))^2)/(COUNTA(BW21:CE25)))/(COUNTA(BW21:CE25)-1)))</f>
        <v>0</v>
      </c>
      <c r="BX29" s="97"/>
      <c r="BY29" s="97"/>
      <c r="BZ29" s="97"/>
      <c r="CA29" s="97"/>
      <c r="CB29" s="97"/>
      <c r="CC29" s="97"/>
      <c r="CD29" s="97"/>
      <c r="CE29" s="98"/>
      <c r="CG29"/>
      <c r="CH29"/>
      <c r="CI29" s="113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5"/>
    </row>
    <row r="30" spans="1:192" s="33" customFormat="1" ht="31.2" customHeight="1" thickBot="1" x14ac:dyDescent="0.35">
      <c r="A30" s="101"/>
      <c r="B30" s="102"/>
      <c r="C30" s="102"/>
      <c r="D30" s="102"/>
      <c r="E30" s="102"/>
      <c r="F30" s="102"/>
      <c r="G30" s="102"/>
      <c r="H30" s="102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  <c r="U30" s="38"/>
      <c r="V30" s="34"/>
      <c r="W30" s="34"/>
      <c r="X30" s="34"/>
      <c r="AD30" s="106" t="s">
        <v>48</v>
      </c>
      <c r="AE30" s="102"/>
      <c r="AF30" s="102"/>
      <c r="AG30" s="102"/>
      <c r="AH30" s="102"/>
      <c r="AI30" s="102"/>
      <c r="AJ30" s="102"/>
      <c r="AK30" s="103">
        <f>IF(COUNT(AK21:AU25)&lt;&gt;5,,MAX(AK21:AU25)-MIN(AK21:AU25))</f>
        <v>0</v>
      </c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>
        <f>IF(COUNT(AV21:BD25)&lt;&gt;5,,MAX(AV21:BD25)-MIN(AV21:BD25))</f>
        <v>0</v>
      </c>
      <c r="AW30" s="103"/>
      <c r="AX30" s="103"/>
      <c r="AY30" s="103"/>
      <c r="AZ30" s="103"/>
      <c r="BA30" s="103"/>
      <c r="BB30" s="103"/>
      <c r="BC30" s="103"/>
      <c r="BD30" s="103"/>
      <c r="BE30" s="103">
        <f>IF(COUNT(BE21:BN25)&lt;&gt;5,,MAX(BE21:BN25)-MIN(BE21:BN25))</f>
        <v>0</v>
      </c>
      <c r="BF30" s="103"/>
      <c r="BG30" s="103"/>
      <c r="BH30" s="103"/>
      <c r="BI30" s="103"/>
      <c r="BJ30" s="103"/>
      <c r="BK30" s="103"/>
      <c r="BL30" s="103"/>
      <c r="BM30" s="103"/>
      <c r="BN30" s="103"/>
      <c r="BO30" s="103">
        <f>IF(COUNT(BO21:BV25)&lt;&gt;5,,MAX(BO21:BV25)-MIN(BO21:BV25))</f>
        <v>0</v>
      </c>
      <c r="BP30" s="103"/>
      <c r="BQ30" s="103"/>
      <c r="BR30" s="103"/>
      <c r="BS30" s="103"/>
      <c r="BT30" s="103"/>
      <c r="BU30" s="103"/>
      <c r="BV30" s="103"/>
      <c r="BW30" s="103">
        <f>IF(COUNT(BW21:CE25)&lt;&gt;5,,MAX(BW21:CE25)-MIN(BW21:CE25))</f>
        <v>0</v>
      </c>
      <c r="BX30" s="103"/>
      <c r="BY30" s="103"/>
      <c r="BZ30" s="103"/>
      <c r="CA30" s="103"/>
      <c r="CB30" s="103"/>
      <c r="CC30" s="103"/>
      <c r="CD30" s="103"/>
      <c r="CE30" s="104"/>
      <c r="CG30"/>
      <c r="CH30"/>
      <c r="CI30" s="116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8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33" customFormat="1" ht="14.4" customHeight="1" thickBot="1" x14ac:dyDescent="0.35"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33" customFormat="1" ht="26.4" customHeight="1" thickBot="1" x14ac:dyDescent="0.35">
      <c r="A32" s="110" t="s">
        <v>50</v>
      </c>
      <c r="B32" s="122"/>
      <c r="C32" s="122"/>
      <c r="D32" s="122"/>
      <c r="E32" s="122"/>
      <c r="F32" s="122"/>
      <c r="G32" s="122"/>
      <c r="H32" s="122"/>
      <c r="I32" s="111" t="str">
        <f>IF(Data!A21="","",Data!A21)</f>
        <v/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/>
      <c r="V32"/>
      <c r="W32"/>
      <c r="X32"/>
      <c r="Y32"/>
      <c r="Z32"/>
      <c r="AA32"/>
      <c r="AB32"/>
      <c r="AC32"/>
      <c r="AD32" s="124"/>
      <c r="AE32" s="125"/>
      <c r="AF32" s="125"/>
      <c r="AG32" s="125"/>
      <c r="AH32" s="125"/>
      <c r="AI32" s="125"/>
      <c r="AJ32" s="125"/>
      <c r="AK32" s="108" t="s">
        <v>24</v>
      </c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 t="s">
        <v>25</v>
      </c>
      <c r="AW32" s="108"/>
      <c r="AX32" s="108"/>
      <c r="AY32" s="108"/>
      <c r="AZ32" s="108"/>
      <c r="BA32" s="108"/>
      <c r="BB32" s="108"/>
      <c r="BC32" s="108"/>
      <c r="BD32" s="108"/>
      <c r="BE32" s="108" t="s">
        <v>26</v>
      </c>
      <c r="BF32" s="108"/>
      <c r="BG32" s="108"/>
      <c r="BH32" s="108"/>
      <c r="BI32" s="108"/>
      <c r="BJ32" s="108"/>
      <c r="BK32" s="108"/>
      <c r="BL32" s="108"/>
      <c r="BM32" s="108"/>
      <c r="BN32" s="108"/>
      <c r="BO32" s="108" t="s">
        <v>27</v>
      </c>
      <c r="BP32" s="108"/>
      <c r="BQ32" s="108"/>
      <c r="BR32" s="108"/>
      <c r="BS32" s="108"/>
      <c r="BT32" s="108"/>
      <c r="BU32" s="108"/>
      <c r="BV32" s="108"/>
      <c r="BW32" s="108" t="s">
        <v>28</v>
      </c>
      <c r="BX32" s="108"/>
      <c r="BY32" s="108"/>
      <c r="BZ32" s="108"/>
      <c r="CA32" s="108"/>
      <c r="CB32" s="108"/>
      <c r="CC32" s="108"/>
      <c r="CD32" s="108"/>
      <c r="CE32" s="109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33" customFormat="1" ht="26.4" customHeight="1" x14ac:dyDescent="0.3">
      <c r="A33" s="99"/>
      <c r="B33" s="123"/>
      <c r="C33" s="123"/>
      <c r="D33" s="123"/>
      <c r="E33" s="123"/>
      <c r="F33" s="123"/>
      <c r="G33" s="123"/>
      <c r="H33" s="123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8"/>
      <c r="U33"/>
      <c r="V33"/>
      <c r="W33"/>
      <c r="X33"/>
      <c r="Y33"/>
      <c r="Z33"/>
      <c r="AA33"/>
      <c r="AB33"/>
      <c r="AC33"/>
      <c r="AD33" s="99" t="s">
        <v>39</v>
      </c>
      <c r="AE33" s="100"/>
      <c r="AF33" s="100"/>
      <c r="AG33" s="100"/>
      <c r="AH33" s="100"/>
      <c r="AI33" s="100"/>
      <c r="AJ33" s="100"/>
      <c r="AK33" s="97" t="str">
        <f>IF(Data!R21="","",Data!R21)</f>
        <v/>
      </c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 t="str">
        <f>IF(Data!AF21="","",Data!AF21)</f>
        <v/>
      </c>
      <c r="AW33" s="97"/>
      <c r="AX33" s="97"/>
      <c r="AY33" s="97"/>
      <c r="AZ33" s="97"/>
      <c r="BA33" s="97"/>
      <c r="BB33" s="97"/>
      <c r="BC33" s="97"/>
      <c r="BD33" s="97"/>
      <c r="BE33" s="97" t="str">
        <f>IF(Data!BB21="","",Data!BB21)</f>
        <v/>
      </c>
      <c r="BF33" s="97"/>
      <c r="BG33" s="97"/>
      <c r="BH33" s="97"/>
      <c r="BI33" s="97"/>
      <c r="BJ33" s="97"/>
      <c r="BK33" s="97"/>
      <c r="BL33" s="97"/>
      <c r="BM33" s="97"/>
      <c r="BN33" s="97"/>
      <c r="BO33" s="97" t="str">
        <f>IF(Data!BV21="","",Data!BV21)</f>
        <v/>
      </c>
      <c r="BP33" s="97"/>
      <c r="BQ33" s="97"/>
      <c r="BR33" s="97"/>
      <c r="BS33" s="97"/>
      <c r="BT33" s="97"/>
      <c r="BU33" s="97"/>
      <c r="BV33" s="97"/>
      <c r="BW33" s="97" t="str">
        <f>IF(Data!CO21="","",Data!CO21)</f>
        <v/>
      </c>
      <c r="BX33" s="97"/>
      <c r="BY33" s="97"/>
      <c r="BZ33" s="97"/>
      <c r="CA33" s="97"/>
      <c r="CB33" s="97"/>
      <c r="CC33" s="97"/>
      <c r="CD33" s="97"/>
      <c r="CE33" s="98"/>
      <c r="CI33" s="107" t="s">
        <v>47</v>
      </c>
      <c r="CJ33" s="108"/>
      <c r="CK33" s="108"/>
      <c r="CL33" s="108"/>
      <c r="CM33" s="108"/>
      <c r="CN33" s="108"/>
      <c r="CO33" s="108"/>
      <c r="CP33" s="111">
        <f>IF(ROUNDDOWN(COUNT(AK33:CE37)/5,0)&lt;&gt;0,SQRT(SUM(AK41^2,AV41^2,BE41^2,BO41^2,BW41^2)/(ROUNDDOWN(COUNT(AK33:CE37)/5,0))),)</f>
        <v>0</v>
      </c>
      <c r="CQ33" s="111"/>
      <c r="CR33" s="111"/>
      <c r="CS33" s="111"/>
      <c r="CT33" s="111"/>
      <c r="CU33" s="111"/>
      <c r="CV33" s="111"/>
      <c r="CW33" s="111"/>
      <c r="CX33" s="112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33" customFormat="1" ht="34.200000000000003" customHeight="1" thickBot="1" x14ac:dyDescent="0.35">
      <c r="A34" s="99"/>
      <c r="B34" s="123"/>
      <c r="C34" s="123"/>
      <c r="D34" s="123"/>
      <c r="E34" s="123"/>
      <c r="F34" s="123"/>
      <c r="G34" s="123"/>
      <c r="H34" s="123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8"/>
      <c r="U34"/>
      <c r="V34"/>
      <c r="W34"/>
      <c r="X34"/>
      <c r="Y34"/>
      <c r="Z34"/>
      <c r="AA34"/>
      <c r="AB34"/>
      <c r="AC34"/>
      <c r="AD34" s="99" t="s">
        <v>40</v>
      </c>
      <c r="AE34" s="100"/>
      <c r="AF34" s="100"/>
      <c r="AG34" s="100"/>
      <c r="AH34" s="100"/>
      <c r="AI34" s="100"/>
      <c r="AJ34" s="100"/>
      <c r="AK34" s="97" t="str">
        <f>IF(Data!U21="","",Data!U21)</f>
        <v/>
      </c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 t="str">
        <f>IF(Data!AJ21="","",Data!AJ21)</f>
        <v/>
      </c>
      <c r="AW34" s="97"/>
      <c r="AX34" s="97"/>
      <c r="AY34" s="97"/>
      <c r="AZ34" s="97"/>
      <c r="BA34" s="97"/>
      <c r="BB34" s="97"/>
      <c r="BC34" s="97"/>
      <c r="BD34" s="97"/>
      <c r="BE34" s="97" t="str">
        <f>IF(Data!BE21="","",Data!BE21)</f>
        <v/>
      </c>
      <c r="BF34" s="97"/>
      <c r="BG34" s="97"/>
      <c r="BH34" s="97"/>
      <c r="BI34" s="97"/>
      <c r="BJ34" s="97"/>
      <c r="BK34" s="97"/>
      <c r="BL34" s="97"/>
      <c r="BM34" s="97"/>
      <c r="BN34" s="97"/>
      <c r="BO34" s="97" t="str">
        <f>IF(Data!BY21="","",Data!BY21)</f>
        <v/>
      </c>
      <c r="BP34" s="97"/>
      <c r="BQ34" s="97"/>
      <c r="BR34" s="97"/>
      <c r="BS34" s="97"/>
      <c r="BT34" s="97"/>
      <c r="BU34" s="97"/>
      <c r="BV34" s="97"/>
      <c r="BW34" s="97" t="str">
        <f>IF(Data!CS21="","",Data!CS21)</f>
        <v/>
      </c>
      <c r="BX34" s="97"/>
      <c r="BY34" s="97"/>
      <c r="BZ34" s="97"/>
      <c r="CA34" s="97"/>
      <c r="CB34" s="97"/>
      <c r="CC34" s="97"/>
      <c r="CD34" s="97"/>
      <c r="CE34" s="98"/>
      <c r="CI34" s="101" t="str">
        <f>"TR/"&amp;17-ROUNDDOWN(COUNT(AK32:CE36)/5,0)</f>
        <v>TR/17</v>
      </c>
      <c r="CJ34" s="102"/>
      <c r="CK34" s="102"/>
      <c r="CL34" s="102"/>
      <c r="CM34" s="102"/>
      <c r="CN34" s="102"/>
      <c r="CO34" s="102"/>
      <c r="CP34" s="103">
        <f>IF(ROUNDDOWN(COUNT(AK33:CE37)/5,0)&lt;&gt;0,(I41-I39)/(17-(1*COUNT(AK33:CE33))),)</f>
        <v>0</v>
      </c>
      <c r="CQ34" s="103"/>
      <c r="CR34" s="103"/>
      <c r="CS34" s="103"/>
      <c r="CT34" s="103"/>
      <c r="CU34" s="103"/>
      <c r="CV34" s="103"/>
      <c r="CW34" s="103"/>
      <c r="CX34" s="10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33" customFormat="1" ht="34.200000000000003" customHeight="1" thickBot="1" x14ac:dyDescent="0.35">
      <c r="A35" s="99" t="s">
        <v>23</v>
      </c>
      <c r="B35" s="100"/>
      <c r="C35" s="100"/>
      <c r="D35" s="100"/>
      <c r="E35" s="100"/>
      <c r="F35" s="100"/>
      <c r="G35" s="100"/>
      <c r="H35" s="100"/>
      <c r="I35" s="97" t="str">
        <f>IF(Data!F21="","",Data!F21)</f>
        <v/>
      </c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8"/>
      <c r="U35"/>
      <c r="V35"/>
      <c r="W35"/>
      <c r="X35"/>
      <c r="Y35"/>
      <c r="Z35"/>
      <c r="AA35"/>
      <c r="AB35"/>
      <c r="AC35"/>
      <c r="AD35" s="99" t="s">
        <v>41</v>
      </c>
      <c r="AE35" s="100"/>
      <c r="AF35" s="100"/>
      <c r="AG35" s="100"/>
      <c r="AH35" s="100"/>
      <c r="AI35" s="100"/>
      <c r="AJ35" s="100"/>
      <c r="AK35" s="97" t="str">
        <f>IF(Data!X21="","",Data!X21)</f>
        <v/>
      </c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 t="str">
        <f>IF(Data!AO21="","",Data!AO21)</f>
        <v/>
      </c>
      <c r="AW35" s="97"/>
      <c r="AX35" s="97"/>
      <c r="AY35" s="97"/>
      <c r="AZ35" s="97"/>
      <c r="BA35" s="97"/>
      <c r="BB35" s="97"/>
      <c r="BC35" s="97"/>
      <c r="BD35" s="97"/>
      <c r="BE35" s="97" t="str">
        <f>IF(Data!BJ21="","",Data!BJ21)</f>
        <v/>
      </c>
      <c r="BF35" s="97"/>
      <c r="BG35" s="97"/>
      <c r="BH35" s="97"/>
      <c r="BI35" s="97"/>
      <c r="BJ35" s="97"/>
      <c r="BK35" s="97"/>
      <c r="BL35" s="97"/>
      <c r="BM35" s="97"/>
      <c r="BN35" s="97"/>
      <c r="BO35" s="97" t="str">
        <f>IF(Data!CC21="","",Data!CC21)</f>
        <v/>
      </c>
      <c r="BP35" s="97"/>
      <c r="BQ35" s="97"/>
      <c r="BR35" s="97"/>
      <c r="BS35" s="97"/>
      <c r="BT35" s="97"/>
      <c r="BU35" s="97"/>
      <c r="BV35" s="97"/>
      <c r="BW35" s="97" t="str">
        <f>IF(Data!CX21="","",Data!CX21)</f>
        <v/>
      </c>
      <c r="BX35" s="97"/>
      <c r="BY35" s="97"/>
      <c r="BZ35" s="97"/>
      <c r="CA35" s="97"/>
      <c r="CB35" s="97"/>
      <c r="CC35" s="97"/>
      <c r="CD35" s="97"/>
      <c r="CE35" s="98"/>
      <c r="CI35" s="119" t="str">
        <f>IF(ROUNDDOWN(COUNT(AK33:CE37)/5,0)&lt;&gt;0,IF(CP33&lt;=CP34,IF(ROUNDDOWN(COUNT(AK33:CE37)/5,0)&lt;&gt;5,"Acceptable, to be completed with 5 parts","Acceptable"),"Refused"),"")</f>
        <v/>
      </c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1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33" customFormat="1" ht="34.200000000000003" customHeight="1" thickBot="1" x14ac:dyDescent="0.35">
      <c r="A36" s="105"/>
      <c r="B36" s="100"/>
      <c r="C36" s="100"/>
      <c r="D36" s="100"/>
      <c r="E36" s="100"/>
      <c r="F36" s="100"/>
      <c r="G36" s="100"/>
      <c r="H36" s="100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/>
      <c r="V36"/>
      <c r="W36"/>
      <c r="X36"/>
      <c r="Y36"/>
      <c r="Z36"/>
      <c r="AA36"/>
      <c r="AB36"/>
      <c r="AC36"/>
      <c r="AD36" s="99" t="s">
        <v>42</v>
      </c>
      <c r="AE36" s="100"/>
      <c r="AF36" s="100"/>
      <c r="AG36" s="100"/>
      <c r="AH36" s="100"/>
      <c r="AI36" s="100"/>
      <c r="AJ36" s="100"/>
      <c r="AK36" s="97" t="str">
        <f>IF(Data!AA21="","",Data!AA21)</f>
        <v/>
      </c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 t="str">
        <f>IF(Data!AS21="","",Data!AS21)</f>
        <v/>
      </c>
      <c r="AW36" s="97"/>
      <c r="AX36" s="97"/>
      <c r="AY36" s="97"/>
      <c r="AZ36" s="97"/>
      <c r="BA36" s="97"/>
      <c r="BB36" s="97"/>
      <c r="BC36" s="97"/>
      <c r="BD36" s="97"/>
      <c r="BE36" s="97" t="str">
        <f>IF(Data!BN21="","",Data!BN21)</f>
        <v/>
      </c>
      <c r="BF36" s="97"/>
      <c r="BG36" s="97"/>
      <c r="BH36" s="97"/>
      <c r="BI36" s="97"/>
      <c r="BJ36" s="97"/>
      <c r="BK36" s="97"/>
      <c r="BL36" s="97"/>
      <c r="BM36" s="97"/>
      <c r="BN36" s="97"/>
      <c r="BO36" s="97" t="str">
        <f>IF(Data!CG21="","",Data!CG21)</f>
        <v/>
      </c>
      <c r="BP36" s="97"/>
      <c r="BQ36" s="97"/>
      <c r="BR36" s="97"/>
      <c r="BS36" s="97"/>
      <c r="BT36" s="97"/>
      <c r="BU36" s="97"/>
      <c r="BV36" s="97"/>
      <c r="BW36" s="97" t="str">
        <f>IF(Data!DC21="","",Data!DC21)</f>
        <v/>
      </c>
      <c r="BX36" s="97"/>
      <c r="BY36" s="97"/>
      <c r="BZ36" s="97"/>
      <c r="CA36" s="97"/>
      <c r="CB36" s="97"/>
      <c r="CC36" s="97"/>
      <c r="CD36" s="97"/>
      <c r="CE36" s="98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33" customFormat="1" ht="34.200000000000003" customHeight="1" thickBot="1" x14ac:dyDescent="0.35">
      <c r="A37" s="99" t="s">
        <v>20</v>
      </c>
      <c r="B37" s="100"/>
      <c r="C37" s="100"/>
      <c r="D37" s="100"/>
      <c r="E37" s="100"/>
      <c r="F37" s="100"/>
      <c r="G37" s="100"/>
      <c r="H37" s="100"/>
      <c r="I37" s="97" t="str">
        <f>IF(Data!G21="","",Data!G21)</f>
        <v/>
      </c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8"/>
      <c r="U37"/>
      <c r="V37"/>
      <c r="W37"/>
      <c r="X37"/>
      <c r="Y37"/>
      <c r="Z37"/>
      <c r="AA37"/>
      <c r="AB37"/>
      <c r="AC37"/>
      <c r="AD37" s="106" t="s">
        <v>43</v>
      </c>
      <c r="AE37" s="102"/>
      <c r="AF37" s="102"/>
      <c r="AG37" s="102"/>
      <c r="AH37" s="102"/>
      <c r="AI37" s="102"/>
      <c r="AJ37" s="102"/>
      <c r="AK37" s="97" t="str">
        <f>IF(Data!AC21="","",Data!AC21)</f>
        <v/>
      </c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103" t="str">
        <f>IF(Data!AW21="","",Data!AW21)</f>
        <v/>
      </c>
      <c r="AW37" s="103"/>
      <c r="AX37" s="103"/>
      <c r="AY37" s="103"/>
      <c r="AZ37" s="103"/>
      <c r="BA37" s="103"/>
      <c r="BB37" s="103"/>
      <c r="BC37" s="103"/>
      <c r="BD37" s="103"/>
      <c r="BE37" s="103" t="str">
        <f>IF(Data!BR21="","",Data!BR21)</f>
        <v/>
      </c>
      <c r="BF37" s="103"/>
      <c r="BG37" s="103"/>
      <c r="BH37" s="103"/>
      <c r="BI37" s="103"/>
      <c r="BJ37" s="103"/>
      <c r="BK37" s="103"/>
      <c r="BL37" s="103"/>
      <c r="BM37" s="103"/>
      <c r="BN37" s="103"/>
      <c r="BO37" s="103" t="str">
        <f>IF(Data!CK21="","",Data!CK21)</f>
        <v/>
      </c>
      <c r="BP37" s="103"/>
      <c r="BQ37" s="103"/>
      <c r="BR37" s="103"/>
      <c r="BS37" s="103"/>
      <c r="BT37" s="103"/>
      <c r="BU37" s="103"/>
      <c r="BV37" s="103"/>
      <c r="BW37" s="103" t="str">
        <f>IF(Data!DH21="","",Data!DH21)</f>
        <v/>
      </c>
      <c r="BX37" s="103"/>
      <c r="BY37" s="103"/>
      <c r="BZ37" s="103"/>
      <c r="CA37" s="103"/>
      <c r="CB37" s="103"/>
      <c r="CC37" s="103"/>
      <c r="CD37" s="103"/>
      <c r="CE37" s="104"/>
      <c r="CI37" s="107" t="s">
        <v>49</v>
      </c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9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33" customFormat="1" ht="34.200000000000003" customHeight="1" x14ac:dyDescent="0.3">
      <c r="A38" s="105"/>
      <c r="B38" s="100"/>
      <c r="C38" s="100"/>
      <c r="D38" s="100"/>
      <c r="E38" s="100"/>
      <c r="F38" s="100"/>
      <c r="G38" s="100"/>
      <c r="H38" s="100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8"/>
      <c r="AD38" s="110" t="s">
        <v>44</v>
      </c>
      <c r="AE38" s="108"/>
      <c r="AF38" s="108"/>
      <c r="AG38" s="108"/>
      <c r="AH38" s="108"/>
      <c r="AI38" s="108"/>
      <c r="AJ38" s="108"/>
      <c r="AK38" s="111">
        <f>IF(COUNT(AK33:AU37)&lt;&gt;5,,AVERAGE(AK33:AU37))</f>
        <v>0</v>
      </c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>
        <f>IF(COUNT(AV33:BD37)&lt;&gt;5,,MIN(AV33:BD37))</f>
        <v>0</v>
      </c>
      <c r="AW38" s="111"/>
      <c r="AX38" s="111"/>
      <c r="AY38" s="111"/>
      <c r="AZ38" s="111"/>
      <c r="BA38" s="111"/>
      <c r="BB38" s="111"/>
      <c r="BC38" s="111"/>
      <c r="BD38" s="111"/>
      <c r="BE38" s="111">
        <f>IF(COUNT(BE33:BN37)&lt;&gt;5,,MIN(BE33:BN37))</f>
        <v>0</v>
      </c>
      <c r="BF38" s="111"/>
      <c r="BG38" s="111"/>
      <c r="BH38" s="111"/>
      <c r="BI38" s="111"/>
      <c r="BJ38" s="111"/>
      <c r="BK38" s="111"/>
      <c r="BL38" s="111"/>
      <c r="BM38" s="111"/>
      <c r="BN38" s="111"/>
      <c r="BO38" s="111">
        <f>IF(COUNT(BO33:BV37)&lt;&gt;5,,MIN(BO33:BV37))</f>
        <v>0</v>
      </c>
      <c r="BP38" s="111"/>
      <c r="BQ38" s="111"/>
      <c r="BR38" s="111"/>
      <c r="BS38" s="111"/>
      <c r="BT38" s="111"/>
      <c r="BU38" s="111"/>
      <c r="BV38" s="111"/>
      <c r="BW38" s="111">
        <f>IF(COUNT(BW33:CE37)&lt;&gt;5,,MIN(BW33:CE37))</f>
        <v>0</v>
      </c>
      <c r="BX38" s="111"/>
      <c r="BY38" s="111"/>
      <c r="BZ38" s="111"/>
      <c r="CA38" s="111"/>
      <c r="CB38" s="111"/>
      <c r="CC38" s="111"/>
      <c r="CD38" s="111"/>
      <c r="CE38" s="112"/>
      <c r="CI38" s="113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5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33" customFormat="1" ht="34.200000000000003" customHeight="1" x14ac:dyDescent="0.3">
      <c r="A39" s="99" t="s">
        <v>21</v>
      </c>
      <c r="B39" s="100"/>
      <c r="C39" s="100"/>
      <c r="D39" s="100"/>
      <c r="E39" s="100"/>
      <c r="F39" s="100"/>
      <c r="G39" s="100"/>
      <c r="H39" s="100"/>
      <c r="I39" s="97" t="str">
        <f>IF(Data!I21="","",Data!I21)</f>
        <v/>
      </c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8"/>
      <c r="AD39" s="99" t="s">
        <v>46</v>
      </c>
      <c r="AE39" s="100"/>
      <c r="AF39" s="100"/>
      <c r="AG39" s="100"/>
      <c r="AH39" s="100"/>
      <c r="AI39" s="100"/>
      <c r="AJ39" s="100"/>
      <c r="AK39" s="97">
        <f>IF(COUNT(AK33:AU37)&lt;&gt;5,,MIN(AK33:AU37))</f>
        <v>0</v>
      </c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>
        <f>IF(COUNT(AV33:BD37)&lt;&gt;5,,MIN(AV33:BD37))</f>
        <v>0</v>
      </c>
      <c r="AW39" s="97"/>
      <c r="AX39" s="97"/>
      <c r="AY39" s="97"/>
      <c r="AZ39" s="97"/>
      <c r="BA39" s="97"/>
      <c r="BB39" s="97"/>
      <c r="BC39" s="97"/>
      <c r="BD39" s="97"/>
      <c r="BE39" s="97">
        <f>IF(COUNT(BE33:BN37)&lt;&gt;5,,MIN(BE33:BN37))</f>
        <v>0</v>
      </c>
      <c r="BF39" s="97"/>
      <c r="BG39" s="97"/>
      <c r="BH39" s="97"/>
      <c r="BI39" s="97"/>
      <c r="BJ39" s="97"/>
      <c r="BK39" s="97"/>
      <c r="BL39" s="97"/>
      <c r="BM39" s="97"/>
      <c r="BN39" s="97"/>
      <c r="BO39" s="97">
        <f>IF(COUNT(BO33:BV37)&lt;&gt;5,,MIN(BO33:BV37))</f>
        <v>0</v>
      </c>
      <c r="BP39" s="97"/>
      <c r="BQ39" s="97"/>
      <c r="BR39" s="97"/>
      <c r="BS39" s="97"/>
      <c r="BT39" s="97"/>
      <c r="BU39" s="97"/>
      <c r="BV39" s="97"/>
      <c r="BW39" s="97">
        <f>IF(COUNT(BW33:CE37)&lt;&gt;5,,MIN(BW33:CE37))</f>
        <v>0</v>
      </c>
      <c r="BX39" s="97"/>
      <c r="BY39" s="97"/>
      <c r="BZ39" s="97"/>
      <c r="CA39" s="97"/>
      <c r="CB39" s="97"/>
      <c r="CC39" s="97"/>
      <c r="CD39" s="97"/>
      <c r="CE39" s="98"/>
      <c r="CI39" s="113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5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33" customFormat="1" ht="34.200000000000003" customHeight="1" x14ac:dyDescent="0.3">
      <c r="A40" s="105"/>
      <c r="B40" s="100"/>
      <c r="C40" s="100"/>
      <c r="D40" s="100"/>
      <c r="E40" s="100"/>
      <c r="F40" s="100"/>
      <c r="G40" s="100"/>
      <c r="H40" s="100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8"/>
      <c r="AD40" s="99" t="s">
        <v>45</v>
      </c>
      <c r="AE40" s="100"/>
      <c r="AF40" s="100"/>
      <c r="AG40" s="100"/>
      <c r="AH40" s="100"/>
      <c r="AI40" s="100"/>
      <c r="AJ40" s="100"/>
      <c r="AK40" s="97">
        <f>IF(COUNT(AK33:AU37)&lt;&gt;5,,MAX(AK33:AU37))</f>
        <v>0</v>
      </c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>
        <f>IF(COUNT(AV33:BD37)&lt;&gt;5,,MAX(AV33:BD37))</f>
        <v>0</v>
      </c>
      <c r="AW40" s="97"/>
      <c r="AX40" s="97"/>
      <c r="AY40" s="97"/>
      <c r="AZ40" s="97"/>
      <c r="BA40" s="97"/>
      <c r="BB40" s="97"/>
      <c r="BC40" s="97"/>
      <c r="BD40" s="97"/>
      <c r="BE40" s="97">
        <f>IF(COUNT(BE33:BN37)&lt;&gt;5,,MAX(BE33:BN37))</f>
        <v>0</v>
      </c>
      <c r="BF40" s="97"/>
      <c r="BG40" s="97"/>
      <c r="BH40" s="97"/>
      <c r="BI40" s="97"/>
      <c r="BJ40" s="97"/>
      <c r="BK40" s="97"/>
      <c r="BL40" s="97"/>
      <c r="BM40" s="97"/>
      <c r="BN40" s="97"/>
      <c r="BO40" s="97">
        <f>IF(COUNT(BO33:BV37)&lt;&gt;5,,MIN(BO33:BV37))</f>
        <v>0</v>
      </c>
      <c r="BP40" s="97"/>
      <c r="BQ40" s="97"/>
      <c r="BR40" s="97"/>
      <c r="BS40" s="97"/>
      <c r="BT40" s="97"/>
      <c r="BU40" s="97"/>
      <c r="BV40" s="97"/>
      <c r="BW40" s="97">
        <f>IF(COUNT(BW33:CE37)&lt;&gt;5,,MIN(BW33:CE37))</f>
        <v>0</v>
      </c>
      <c r="BX40" s="97"/>
      <c r="BY40" s="97"/>
      <c r="BZ40" s="97"/>
      <c r="CA40" s="97"/>
      <c r="CB40" s="97"/>
      <c r="CC40" s="97"/>
      <c r="CD40" s="97"/>
      <c r="CE40" s="98"/>
      <c r="CI40" s="113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5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33" customFormat="1" ht="34.200000000000003" customHeight="1" thickBot="1" x14ac:dyDescent="0.35">
      <c r="A41" s="99" t="s">
        <v>22</v>
      </c>
      <c r="B41" s="100"/>
      <c r="C41" s="100"/>
      <c r="D41" s="100"/>
      <c r="E41" s="100"/>
      <c r="F41" s="100"/>
      <c r="G41" s="100"/>
      <c r="H41" s="100"/>
      <c r="I41" s="97" t="str">
        <f>IF(Data!N21="","",Data!N21)</f>
        <v/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8"/>
      <c r="AD41" s="105" t="s">
        <v>47</v>
      </c>
      <c r="AE41" s="100"/>
      <c r="AF41" s="100"/>
      <c r="AG41" s="100"/>
      <c r="AH41" s="100"/>
      <c r="AI41" s="100"/>
      <c r="AJ41" s="100"/>
      <c r="AK41" s="97">
        <f>IF(COUNT(AK33:AU37)&lt;&gt;5,,SQRT((SUM(AK33^2,AK34^2,AK35^2,AK36^2,AK37^2)-((SUM(AK33:AU37))^2)/(COUNTA(AK33:AU37)))/(COUNTA(AK33:AU37)-1)))</f>
        <v>0</v>
      </c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>
        <f>IF(COUNT(AV33:BD37)&lt;&gt;5,,SQRT((SUM(AV33^2,AV34^2,AV35^2,AV36^2,AV37^2)-((SUM(AV33:BD37))^2)/(COUNTA(AV33:BD37)))/(COUNTA(AV33:BD37)-1)))</f>
        <v>0</v>
      </c>
      <c r="AW41" s="97"/>
      <c r="AX41" s="97"/>
      <c r="AY41" s="97"/>
      <c r="AZ41" s="97"/>
      <c r="BA41" s="97"/>
      <c r="BB41" s="97"/>
      <c r="BC41" s="97"/>
      <c r="BD41" s="97"/>
      <c r="BE41" s="97">
        <f>IF(COUNT(BE33:BN37)&lt;&gt;5,,SQRT((SUM(BE33^2,BE34^2,BE35^2,BE36^2,BE37^2)-((SUM(BE33:BN37))^2)/(COUNTA(BE33:BN37)))/(COUNTA(BE33:BN37)-1)))</f>
        <v>0</v>
      </c>
      <c r="BF41" s="97"/>
      <c r="BG41" s="97"/>
      <c r="BH41" s="97"/>
      <c r="BI41" s="97"/>
      <c r="BJ41" s="97"/>
      <c r="BK41" s="97"/>
      <c r="BL41" s="97"/>
      <c r="BM41" s="97"/>
      <c r="BN41" s="97"/>
      <c r="BO41" s="97">
        <f>IF(COUNT(BO33:BV37)&lt;&gt;5,,SQRT((SUM(BO33^2,BO34^2,BO35^2,BO36^2,BO37^2)-((SUM(BO33:BV37))^2)/(COUNTA(BO33:BV37)))/(COUNTA(BO33:BV37)-1)))</f>
        <v>0</v>
      </c>
      <c r="BP41" s="97"/>
      <c r="BQ41" s="97"/>
      <c r="BR41" s="97"/>
      <c r="BS41" s="97"/>
      <c r="BT41" s="97"/>
      <c r="BU41" s="97"/>
      <c r="BV41" s="97"/>
      <c r="BW41" s="97">
        <f>IF(COUNT(BW33:CE37)&lt;&gt;5,,SQRT((SUM(BW33^2,BW34^2,BW35^2,BW36^2,BW37^2)-((SUM(BW33:CE37))^2)/(COUNTA(BW33:CE37)))/(COUNTA(BW33:CE37)-1)))</f>
        <v>0</v>
      </c>
      <c r="BX41" s="97"/>
      <c r="BY41" s="97"/>
      <c r="BZ41" s="97"/>
      <c r="CA41" s="97"/>
      <c r="CB41" s="97"/>
      <c r="CC41" s="97"/>
      <c r="CD41" s="97"/>
      <c r="CE41" s="98"/>
      <c r="CI41" s="116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8"/>
    </row>
    <row r="42" spans="1:192" s="33" customFormat="1" ht="34.200000000000003" customHeight="1" thickBot="1" x14ac:dyDescent="0.35">
      <c r="A42" s="101"/>
      <c r="B42" s="102"/>
      <c r="C42" s="102"/>
      <c r="D42" s="102"/>
      <c r="E42" s="102"/>
      <c r="F42" s="102"/>
      <c r="G42" s="102"/>
      <c r="H42" s="102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4"/>
      <c r="AD42" s="106" t="s">
        <v>48</v>
      </c>
      <c r="AE42" s="102"/>
      <c r="AF42" s="102"/>
      <c r="AG42" s="102"/>
      <c r="AH42" s="102"/>
      <c r="AI42" s="102"/>
      <c r="AJ42" s="102"/>
      <c r="AK42" s="103">
        <f>IF(COUNT(AK33:AU37)&lt;&gt;5,,MAX(AK33:AU37)-MIN(AK33:AU37))</f>
        <v>0</v>
      </c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>
        <f>IF(COUNT(AV33:BD37)&lt;&gt;5,,MAX(AV33:BD37)-MIN(AV33:BD37))</f>
        <v>0</v>
      </c>
      <c r="AW42" s="103"/>
      <c r="AX42" s="103"/>
      <c r="AY42" s="103"/>
      <c r="AZ42" s="103"/>
      <c r="BA42" s="103"/>
      <c r="BB42" s="103"/>
      <c r="BC42" s="103"/>
      <c r="BD42" s="103"/>
      <c r="BE42" s="103">
        <f>IF(COUNT(BE33:BN37)&lt;&gt;5,,MAX(BE33:BN37)-MIN(BE33:BN37))</f>
        <v>0</v>
      </c>
      <c r="BF42" s="103"/>
      <c r="BG42" s="103"/>
      <c r="BH42" s="103"/>
      <c r="BI42" s="103"/>
      <c r="BJ42" s="103"/>
      <c r="BK42" s="103"/>
      <c r="BL42" s="103"/>
      <c r="BM42" s="103"/>
      <c r="BN42" s="103"/>
      <c r="BO42" s="103">
        <f>IF(COUNT(BO33:BV37)&lt;&gt;5,,MAX(BO33:BV37)-MIN(BO33:BV37))</f>
        <v>0</v>
      </c>
      <c r="BP42" s="103"/>
      <c r="BQ42" s="103"/>
      <c r="BR42" s="103"/>
      <c r="BS42" s="103"/>
      <c r="BT42" s="103"/>
      <c r="BU42" s="103"/>
      <c r="BV42" s="103"/>
      <c r="BW42" s="103">
        <f>IF(COUNT(BW33:CE37)&lt;&gt;5,,MAX(BW33:CE37)-MIN(BW33:CE37))</f>
        <v>0</v>
      </c>
      <c r="BX42" s="103"/>
      <c r="BY42" s="103"/>
      <c r="BZ42" s="103"/>
      <c r="CA42" s="103"/>
      <c r="CB42" s="103"/>
      <c r="CC42" s="103"/>
      <c r="CD42" s="103"/>
      <c r="CE42" s="104"/>
    </row>
    <row r="43" spans="1:192" s="33" customFormat="1" ht="26.4" customHeight="1" thickBot="1" x14ac:dyDescent="0.35"/>
    <row r="44" spans="1:192" s="33" customFormat="1" ht="38.4" customHeight="1" thickBot="1" x14ac:dyDescent="0.35">
      <c r="A44" s="110" t="s">
        <v>50</v>
      </c>
      <c r="B44" s="122"/>
      <c r="C44" s="122"/>
      <c r="D44" s="122"/>
      <c r="E44" s="122"/>
      <c r="F44" s="122"/>
      <c r="G44" s="122"/>
      <c r="H44" s="122"/>
      <c r="I44" s="111" t="str">
        <f>IF(Data!A22="","",Data!A22)</f>
        <v/>
      </c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AD44" s="124"/>
      <c r="AE44" s="125"/>
      <c r="AF44" s="125"/>
      <c r="AG44" s="125"/>
      <c r="AH44" s="125"/>
      <c r="AI44" s="125"/>
      <c r="AJ44" s="125"/>
      <c r="AK44" s="108" t="s">
        <v>24</v>
      </c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 t="s">
        <v>25</v>
      </c>
      <c r="AW44" s="108"/>
      <c r="AX44" s="108"/>
      <c r="AY44" s="108"/>
      <c r="AZ44" s="108"/>
      <c r="BA44" s="108"/>
      <c r="BB44" s="108"/>
      <c r="BC44" s="108"/>
      <c r="BD44" s="108"/>
      <c r="BE44" s="108" t="s">
        <v>26</v>
      </c>
      <c r="BF44" s="108"/>
      <c r="BG44" s="108"/>
      <c r="BH44" s="108"/>
      <c r="BI44" s="108"/>
      <c r="BJ44" s="108"/>
      <c r="BK44" s="108"/>
      <c r="BL44" s="108"/>
      <c r="BM44" s="108"/>
      <c r="BN44" s="108"/>
      <c r="BO44" s="108" t="s">
        <v>27</v>
      </c>
      <c r="BP44" s="108"/>
      <c r="BQ44" s="108"/>
      <c r="BR44" s="108"/>
      <c r="BS44" s="108"/>
      <c r="BT44" s="108"/>
      <c r="BU44" s="108"/>
      <c r="BV44" s="108"/>
      <c r="BW44" s="108" t="s">
        <v>28</v>
      </c>
      <c r="BX44" s="108"/>
      <c r="BY44" s="108"/>
      <c r="BZ44" s="108"/>
      <c r="CA44" s="108"/>
      <c r="CB44" s="108"/>
      <c r="CC44" s="108"/>
      <c r="CD44" s="108"/>
      <c r="CE44" s="109"/>
    </row>
    <row r="45" spans="1:192" s="33" customFormat="1" ht="38.4" customHeight="1" x14ac:dyDescent="0.3">
      <c r="A45" s="99"/>
      <c r="B45" s="123"/>
      <c r="C45" s="123"/>
      <c r="D45" s="123"/>
      <c r="E45" s="123"/>
      <c r="F45" s="123"/>
      <c r="G45" s="123"/>
      <c r="H45" s="123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8"/>
      <c r="AD45" s="99" t="s">
        <v>39</v>
      </c>
      <c r="AE45" s="100"/>
      <c r="AF45" s="100"/>
      <c r="AG45" s="100"/>
      <c r="AH45" s="100"/>
      <c r="AI45" s="100"/>
      <c r="AJ45" s="100"/>
      <c r="AK45" s="97" t="str">
        <f>IF(Data!R22="","",Data!R22)</f>
        <v/>
      </c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 t="str">
        <f>IF(Data!AF22="","",Data!AF22)</f>
        <v/>
      </c>
      <c r="AW45" s="97"/>
      <c r="AX45" s="97"/>
      <c r="AY45" s="97"/>
      <c r="AZ45" s="97"/>
      <c r="BA45" s="97"/>
      <c r="BB45" s="97"/>
      <c r="BC45" s="97"/>
      <c r="BD45" s="97"/>
      <c r="BE45" s="97" t="str">
        <f>IF(Data!BB22="","",Data!BB22)</f>
        <v/>
      </c>
      <c r="BF45" s="97"/>
      <c r="BG45" s="97"/>
      <c r="BH45" s="97"/>
      <c r="BI45" s="97"/>
      <c r="BJ45" s="97"/>
      <c r="BK45" s="97"/>
      <c r="BL45" s="97"/>
      <c r="BM45" s="97"/>
      <c r="BN45" s="97"/>
      <c r="BO45" s="97" t="str">
        <f>IF(Data!BV22="","",Data!BV22)</f>
        <v/>
      </c>
      <c r="BP45" s="97"/>
      <c r="BQ45" s="97"/>
      <c r="BR45" s="97"/>
      <c r="BS45" s="97"/>
      <c r="BT45" s="97"/>
      <c r="BU45" s="97"/>
      <c r="BV45" s="97"/>
      <c r="BW45" s="97" t="str">
        <f>IF(Data!CO22="","",Data!CO22)</f>
        <v/>
      </c>
      <c r="BX45" s="97"/>
      <c r="BY45" s="97"/>
      <c r="BZ45" s="97"/>
      <c r="CA45" s="97"/>
      <c r="CB45" s="97"/>
      <c r="CC45" s="97"/>
      <c r="CD45" s="97"/>
      <c r="CE45" s="98"/>
      <c r="CI45" s="107" t="s">
        <v>47</v>
      </c>
      <c r="CJ45" s="108"/>
      <c r="CK45" s="108"/>
      <c r="CL45" s="108"/>
      <c r="CM45" s="108"/>
      <c r="CN45" s="108"/>
      <c r="CO45" s="108"/>
      <c r="CP45" s="111">
        <f>IF(ROUNDDOWN(COUNT(AK45:CE49)/5,0)&lt;&gt;0,SQRT(SUM(AK53^2,AV53^2,BE53^2,BO53^2,BW53^2)/(ROUNDDOWN(COUNT(AK45:CE49)/5,0))),)</f>
        <v>0</v>
      </c>
      <c r="CQ45" s="111"/>
      <c r="CR45" s="111"/>
      <c r="CS45" s="111"/>
      <c r="CT45" s="111"/>
      <c r="CU45" s="111"/>
      <c r="CV45" s="111"/>
      <c r="CW45" s="111"/>
      <c r="CX45" s="112"/>
    </row>
    <row r="46" spans="1:192" s="33" customFormat="1" ht="38.4" customHeight="1" thickBot="1" x14ac:dyDescent="0.35">
      <c r="A46" s="99"/>
      <c r="B46" s="123"/>
      <c r="C46" s="123"/>
      <c r="D46" s="123"/>
      <c r="E46" s="123"/>
      <c r="F46" s="123"/>
      <c r="G46" s="123"/>
      <c r="H46" s="123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8"/>
      <c r="AD46" s="99" t="s">
        <v>40</v>
      </c>
      <c r="AE46" s="100"/>
      <c r="AF46" s="100"/>
      <c r="AG46" s="100"/>
      <c r="AH46" s="100"/>
      <c r="AI46" s="100"/>
      <c r="AJ46" s="100"/>
      <c r="AK46" s="97" t="str">
        <f>IF(Data!U22="","",Data!U22)</f>
        <v/>
      </c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 t="str">
        <f>IF(Data!AJ22="","",Data!AJ22)</f>
        <v/>
      </c>
      <c r="AW46" s="97"/>
      <c r="AX46" s="97"/>
      <c r="AY46" s="97"/>
      <c r="AZ46" s="97"/>
      <c r="BA46" s="97"/>
      <c r="BB46" s="97"/>
      <c r="BC46" s="97"/>
      <c r="BD46" s="97"/>
      <c r="BE46" s="97" t="str">
        <f>IF(Data!BE22="","",Data!BE22)</f>
        <v/>
      </c>
      <c r="BF46" s="97"/>
      <c r="BG46" s="97"/>
      <c r="BH46" s="97"/>
      <c r="BI46" s="97"/>
      <c r="BJ46" s="97"/>
      <c r="BK46" s="97"/>
      <c r="BL46" s="97"/>
      <c r="BM46" s="97"/>
      <c r="BN46" s="97"/>
      <c r="BO46" s="97" t="str">
        <f>IF(Data!BY22="","",Data!BY22)</f>
        <v/>
      </c>
      <c r="BP46" s="97"/>
      <c r="BQ46" s="97"/>
      <c r="BR46" s="97"/>
      <c r="BS46" s="97"/>
      <c r="BT46" s="97"/>
      <c r="BU46" s="97"/>
      <c r="BV46" s="97"/>
      <c r="BW46" s="97" t="str">
        <f>IF(Data!CS22="","",Data!CS22)</f>
        <v/>
      </c>
      <c r="BX46" s="97"/>
      <c r="BY46" s="97"/>
      <c r="BZ46" s="97"/>
      <c r="CA46" s="97"/>
      <c r="CB46" s="97"/>
      <c r="CC46" s="97"/>
      <c r="CD46" s="97"/>
      <c r="CE46" s="98"/>
      <c r="CI46" s="101" t="str">
        <f>"TR/"&amp;17-ROUNDDOWN(COUNT(AK44:CE48)/5,0)</f>
        <v>TR/17</v>
      </c>
      <c r="CJ46" s="102"/>
      <c r="CK46" s="102"/>
      <c r="CL46" s="102"/>
      <c r="CM46" s="102"/>
      <c r="CN46" s="102"/>
      <c r="CO46" s="102"/>
      <c r="CP46" s="103">
        <f>IF(ROUNDDOWN(COUNT(AK45:CE49)/5,0)&lt;&gt;0,(I53-I51)/(17-(1*COUNT(AK45:CE45))),)</f>
        <v>0</v>
      </c>
      <c r="CQ46" s="103"/>
      <c r="CR46" s="103"/>
      <c r="CS46" s="103"/>
      <c r="CT46" s="103"/>
      <c r="CU46" s="103"/>
      <c r="CV46" s="103"/>
      <c r="CW46" s="103"/>
      <c r="CX46" s="104"/>
    </row>
    <row r="47" spans="1:192" s="33" customFormat="1" ht="38.4" customHeight="1" thickBot="1" x14ac:dyDescent="0.35">
      <c r="A47" s="99" t="s">
        <v>23</v>
      </c>
      <c r="B47" s="100"/>
      <c r="C47" s="100"/>
      <c r="D47" s="100"/>
      <c r="E47" s="100"/>
      <c r="F47" s="100"/>
      <c r="G47" s="100"/>
      <c r="H47" s="100"/>
      <c r="I47" s="97" t="str">
        <f>IF(Data!F22="","",Data!F22)</f>
        <v/>
      </c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8"/>
      <c r="AD47" s="99" t="s">
        <v>41</v>
      </c>
      <c r="AE47" s="100"/>
      <c r="AF47" s="100"/>
      <c r="AG47" s="100"/>
      <c r="AH47" s="100"/>
      <c r="AI47" s="100"/>
      <c r="AJ47" s="100"/>
      <c r="AK47" s="97" t="str">
        <f>IF(Data!X22="","",Data!X22)</f>
        <v/>
      </c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 t="str">
        <f>IF(Data!AO22="","",Data!AO22)</f>
        <v/>
      </c>
      <c r="AW47" s="97"/>
      <c r="AX47" s="97"/>
      <c r="AY47" s="97"/>
      <c r="AZ47" s="97"/>
      <c r="BA47" s="97"/>
      <c r="BB47" s="97"/>
      <c r="BC47" s="97"/>
      <c r="BD47" s="97"/>
      <c r="BE47" s="97" t="str">
        <f>IF(Data!BJ22="","",Data!BJ22)</f>
        <v/>
      </c>
      <c r="BF47" s="97"/>
      <c r="BG47" s="97"/>
      <c r="BH47" s="97"/>
      <c r="BI47" s="97"/>
      <c r="BJ47" s="97"/>
      <c r="BK47" s="97"/>
      <c r="BL47" s="97"/>
      <c r="BM47" s="97"/>
      <c r="BN47" s="97"/>
      <c r="BO47" s="97" t="str">
        <f>IF(Data!CC22="","",Data!CC22)</f>
        <v/>
      </c>
      <c r="BP47" s="97"/>
      <c r="BQ47" s="97"/>
      <c r="BR47" s="97"/>
      <c r="BS47" s="97"/>
      <c r="BT47" s="97"/>
      <c r="BU47" s="97"/>
      <c r="BV47" s="97"/>
      <c r="BW47" s="97" t="str">
        <f>IF(Data!CX22="","",Data!CX22)</f>
        <v/>
      </c>
      <c r="BX47" s="97"/>
      <c r="BY47" s="97"/>
      <c r="BZ47" s="97"/>
      <c r="CA47" s="97"/>
      <c r="CB47" s="97"/>
      <c r="CC47" s="97"/>
      <c r="CD47" s="97"/>
      <c r="CE47" s="98"/>
      <c r="CI47" s="119" t="str">
        <f>IF(ROUNDDOWN(COUNT(AK45:CE49)/5,0)&lt;&gt;0,IF(CP45&lt;=CP46,IF(ROUNDDOWN(COUNT(AK45:CE49)/5,0)&lt;&gt;5,"Acceptable, to be completed with 5 parts","Acceptable"),"Refused"),"")</f>
        <v/>
      </c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1"/>
    </row>
    <row r="48" spans="1:192" ht="38.4" customHeight="1" thickBot="1" x14ac:dyDescent="0.35">
      <c r="A48" s="105"/>
      <c r="B48" s="100"/>
      <c r="C48" s="100"/>
      <c r="D48" s="100"/>
      <c r="E48" s="100"/>
      <c r="F48" s="100"/>
      <c r="G48" s="100"/>
      <c r="H48" s="100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8"/>
      <c r="AD48" s="99" t="s">
        <v>42</v>
      </c>
      <c r="AE48" s="100"/>
      <c r="AF48" s="100"/>
      <c r="AG48" s="100"/>
      <c r="AH48" s="100"/>
      <c r="AI48" s="100"/>
      <c r="AJ48" s="100"/>
      <c r="AK48" s="97" t="str">
        <f>IF(Data!AA22="","",Data!AA22)</f>
        <v/>
      </c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 t="str">
        <f>IF(Data!AS22="","",Data!AS22)</f>
        <v/>
      </c>
      <c r="AW48" s="97"/>
      <c r="AX48" s="97"/>
      <c r="AY48" s="97"/>
      <c r="AZ48" s="97"/>
      <c r="BA48" s="97"/>
      <c r="BB48" s="97"/>
      <c r="BC48" s="97"/>
      <c r="BD48" s="97"/>
      <c r="BE48" s="97" t="str">
        <f>IF(Data!BN22="","",Data!BN22)</f>
        <v/>
      </c>
      <c r="BF48" s="97"/>
      <c r="BG48" s="97"/>
      <c r="BH48" s="97"/>
      <c r="BI48" s="97"/>
      <c r="BJ48" s="97"/>
      <c r="BK48" s="97"/>
      <c r="BL48" s="97"/>
      <c r="BM48" s="97"/>
      <c r="BN48" s="97"/>
      <c r="BO48" s="97" t="str">
        <f>IF(Data!CG22="","",Data!CG22)</f>
        <v/>
      </c>
      <c r="BP48" s="97"/>
      <c r="BQ48" s="97"/>
      <c r="BR48" s="97"/>
      <c r="BS48" s="97"/>
      <c r="BT48" s="97"/>
      <c r="BU48" s="97"/>
      <c r="BV48" s="97"/>
      <c r="BW48" s="97" t="str">
        <f>IF(Data!DC22="","",Data!DC22)</f>
        <v/>
      </c>
      <c r="BX48" s="97"/>
      <c r="BY48" s="97"/>
      <c r="BZ48" s="97"/>
      <c r="CA48" s="97"/>
      <c r="CB48" s="97"/>
      <c r="CC48" s="97"/>
      <c r="CD48" s="97"/>
      <c r="CE48" s="98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</row>
    <row r="49" spans="1:115" ht="38.4" customHeight="1" thickBot="1" x14ac:dyDescent="0.35">
      <c r="A49" s="99" t="s">
        <v>20</v>
      </c>
      <c r="B49" s="100"/>
      <c r="C49" s="100"/>
      <c r="D49" s="100"/>
      <c r="E49" s="100"/>
      <c r="F49" s="100"/>
      <c r="G49" s="100"/>
      <c r="H49" s="100"/>
      <c r="I49" s="97" t="str">
        <f>IF(Data!G22="","",Data!G22)</f>
        <v/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8"/>
      <c r="AD49" s="106" t="s">
        <v>43</v>
      </c>
      <c r="AE49" s="102"/>
      <c r="AF49" s="102"/>
      <c r="AG49" s="102"/>
      <c r="AH49" s="102"/>
      <c r="AI49" s="102"/>
      <c r="AJ49" s="102"/>
      <c r="AK49" s="97" t="str">
        <f>IF(Data!AC22="","",Data!AC22)</f>
        <v/>
      </c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103" t="str">
        <f>IF(Data!AW22="","",Data!AW22)</f>
        <v/>
      </c>
      <c r="AW49" s="103"/>
      <c r="AX49" s="103"/>
      <c r="AY49" s="103"/>
      <c r="AZ49" s="103"/>
      <c r="BA49" s="103"/>
      <c r="BB49" s="103"/>
      <c r="BC49" s="103"/>
      <c r="BD49" s="103"/>
      <c r="BE49" s="103" t="str">
        <f>IF(Data!BR22="","",Data!BR22)</f>
        <v/>
      </c>
      <c r="BF49" s="103"/>
      <c r="BG49" s="103"/>
      <c r="BH49" s="103"/>
      <c r="BI49" s="103"/>
      <c r="BJ49" s="103"/>
      <c r="BK49" s="103"/>
      <c r="BL49" s="103"/>
      <c r="BM49" s="103"/>
      <c r="BN49" s="103"/>
      <c r="BO49" s="103" t="str">
        <f>IF(Data!CK22="","",Data!CK22)</f>
        <v/>
      </c>
      <c r="BP49" s="103"/>
      <c r="BQ49" s="103"/>
      <c r="BR49" s="103"/>
      <c r="BS49" s="103"/>
      <c r="BT49" s="103"/>
      <c r="BU49" s="103"/>
      <c r="BV49" s="103"/>
      <c r="BW49" s="103" t="str">
        <f>IF(Data!DH22="","",Data!DH22)</f>
        <v/>
      </c>
      <c r="BX49" s="103"/>
      <c r="BY49" s="103"/>
      <c r="BZ49" s="103"/>
      <c r="CA49" s="103"/>
      <c r="CB49" s="103"/>
      <c r="CC49" s="103"/>
      <c r="CD49" s="103"/>
      <c r="CE49" s="104"/>
      <c r="CI49" s="107" t="s">
        <v>49</v>
      </c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9"/>
    </row>
    <row r="50" spans="1:115" ht="38.4" customHeight="1" x14ac:dyDescent="0.3">
      <c r="A50" s="105"/>
      <c r="B50" s="100"/>
      <c r="C50" s="100"/>
      <c r="D50" s="100"/>
      <c r="E50" s="100"/>
      <c r="F50" s="100"/>
      <c r="G50" s="100"/>
      <c r="H50" s="100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AD50" s="110" t="s">
        <v>44</v>
      </c>
      <c r="AE50" s="108"/>
      <c r="AF50" s="108"/>
      <c r="AG50" s="108"/>
      <c r="AH50" s="108"/>
      <c r="AI50" s="108"/>
      <c r="AJ50" s="108"/>
      <c r="AK50" s="111">
        <f>IF(COUNT(AK45:AU49)&lt;&gt;5,,AVERAGE(AK45:AU49))</f>
        <v>0</v>
      </c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>
        <f>IF(COUNT(AV45:BD49)&lt;&gt;5,,MIN(AV45:BD49))</f>
        <v>0</v>
      </c>
      <c r="AW50" s="111"/>
      <c r="AX50" s="111"/>
      <c r="AY50" s="111"/>
      <c r="AZ50" s="111"/>
      <c r="BA50" s="111"/>
      <c r="BB50" s="111"/>
      <c r="BC50" s="111"/>
      <c r="BD50" s="111"/>
      <c r="BE50" s="111">
        <f>IF(COUNT(BE45:BN49)&lt;&gt;5,,MIN(BE45:BN49))</f>
        <v>0</v>
      </c>
      <c r="BF50" s="111"/>
      <c r="BG50" s="111"/>
      <c r="BH50" s="111"/>
      <c r="BI50" s="111"/>
      <c r="BJ50" s="111"/>
      <c r="BK50" s="111"/>
      <c r="BL50" s="111"/>
      <c r="BM50" s="111"/>
      <c r="BN50" s="111"/>
      <c r="BO50" s="111">
        <f>IF(COUNT(BO45:BV49)&lt;&gt;5,,MIN(BO45:BV49))</f>
        <v>0</v>
      </c>
      <c r="BP50" s="111"/>
      <c r="BQ50" s="111"/>
      <c r="BR50" s="111"/>
      <c r="BS50" s="111"/>
      <c r="BT50" s="111"/>
      <c r="BU50" s="111"/>
      <c r="BV50" s="111"/>
      <c r="BW50" s="111">
        <f>IF(COUNT(BW45:CE49)&lt;&gt;5,,MIN(BW45:CE49))</f>
        <v>0</v>
      </c>
      <c r="BX50" s="111"/>
      <c r="BY50" s="111"/>
      <c r="BZ50" s="111"/>
      <c r="CA50" s="111"/>
      <c r="CB50" s="111"/>
      <c r="CC50" s="111"/>
      <c r="CD50" s="111"/>
      <c r="CE50" s="112"/>
      <c r="CI50" s="113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5"/>
    </row>
    <row r="51" spans="1:115" ht="38.4" customHeight="1" x14ac:dyDescent="0.3">
      <c r="A51" s="99" t="s">
        <v>21</v>
      </c>
      <c r="B51" s="100"/>
      <c r="C51" s="100"/>
      <c r="D51" s="100"/>
      <c r="E51" s="100"/>
      <c r="F51" s="100"/>
      <c r="G51" s="100"/>
      <c r="H51" s="100"/>
      <c r="I51" s="97" t="str">
        <f>IF(Data!I22="","",Data!I22)</f>
        <v/>
      </c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8"/>
      <c r="AD51" s="99" t="s">
        <v>46</v>
      </c>
      <c r="AE51" s="100"/>
      <c r="AF51" s="100"/>
      <c r="AG51" s="100"/>
      <c r="AH51" s="100"/>
      <c r="AI51" s="100"/>
      <c r="AJ51" s="100"/>
      <c r="AK51" s="97">
        <f>IF(COUNT(AK45:AU49)&lt;&gt;5,,MIN(AK45:AU49))</f>
        <v>0</v>
      </c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>
        <f>IF(COUNT(AV45:BD49)&lt;&gt;5,,MIN(AV45:BD49))</f>
        <v>0</v>
      </c>
      <c r="AW51" s="97"/>
      <c r="AX51" s="97"/>
      <c r="AY51" s="97"/>
      <c r="AZ51" s="97"/>
      <c r="BA51" s="97"/>
      <c r="BB51" s="97"/>
      <c r="BC51" s="97"/>
      <c r="BD51" s="97"/>
      <c r="BE51" s="97">
        <f>IF(COUNT(BE45:BN49)&lt;&gt;5,,MIN(BE45:BN49))</f>
        <v>0</v>
      </c>
      <c r="BF51" s="97"/>
      <c r="BG51" s="97"/>
      <c r="BH51" s="97"/>
      <c r="BI51" s="97"/>
      <c r="BJ51" s="97"/>
      <c r="BK51" s="97"/>
      <c r="BL51" s="97"/>
      <c r="BM51" s="97"/>
      <c r="BN51" s="97"/>
      <c r="BO51" s="97">
        <f>IF(COUNT(BO45:BV49)&lt;&gt;5,,MIN(BO45:BV49))</f>
        <v>0</v>
      </c>
      <c r="BP51" s="97"/>
      <c r="BQ51" s="97"/>
      <c r="BR51" s="97"/>
      <c r="BS51" s="97"/>
      <c r="BT51" s="97"/>
      <c r="BU51" s="97"/>
      <c r="BV51" s="97"/>
      <c r="BW51" s="97">
        <f>IF(COUNT(BW45:CE49)&lt;&gt;5,,MIN(BW45:CE49))</f>
        <v>0</v>
      </c>
      <c r="BX51" s="97"/>
      <c r="BY51" s="97"/>
      <c r="BZ51" s="97"/>
      <c r="CA51" s="97"/>
      <c r="CB51" s="97"/>
      <c r="CC51" s="97"/>
      <c r="CD51" s="97"/>
      <c r="CE51" s="98"/>
      <c r="CI51" s="113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5"/>
    </row>
    <row r="52" spans="1:115" ht="38.4" customHeight="1" x14ac:dyDescent="0.3">
      <c r="A52" s="105"/>
      <c r="B52" s="100"/>
      <c r="C52" s="100"/>
      <c r="D52" s="100"/>
      <c r="E52" s="100"/>
      <c r="F52" s="100"/>
      <c r="G52" s="100"/>
      <c r="H52" s="100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8"/>
      <c r="AD52" s="99" t="s">
        <v>45</v>
      </c>
      <c r="AE52" s="100"/>
      <c r="AF52" s="100"/>
      <c r="AG52" s="100"/>
      <c r="AH52" s="100"/>
      <c r="AI52" s="100"/>
      <c r="AJ52" s="100"/>
      <c r="AK52" s="97">
        <f>IF(COUNT(AK45:AU49)&lt;&gt;5,,MAX(AK45:AU49))</f>
        <v>0</v>
      </c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>
        <f>IF(COUNT(AV45:BD49)&lt;&gt;5,,MAX(AV45:BD49))</f>
        <v>0</v>
      </c>
      <c r="AW52" s="97"/>
      <c r="AX52" s="97"/>
      <c r="AY52" s="97"/>
      <c r="AZ52" s="97"/>
      <c r="BA52" s="97"/>
      <c r="BB52" s="97"/>
      <c r="BC52" s="97"/>
      <c r="BD52" s="97"/>
      <c r="BE52" s="97">
        <f>IF(COUNT(BE45:BN49)&lt;&gt;5,,MAX(BE45:BN49))</f>
        <v>0</v>
      </c>
      <c r="BF52" s="97"/>
      <c r="BG52" s="97"/>
      <c r="BH52" s="97"/>
      <c r="BI52" s="97"/>
      <c r="BJ52" s="97"/>
      <c r="BK52" s="97"/>
      <c r="BL52" s="97"/>
      <c r="BM52" s="97"/>
      <c r="BN52" s="97"/>
      <c r="BO52" s="97">
        <f>IF(COUNT(BO45:BV49)&lt;&gt;5,,MIN(BO45:BV49))</f>
        <v>0</v>
      </c>
      <c r="BP52" s="97"/>
      <c r="BQ52" s="97"/>
      <c r="BR52" s="97"/>
      <c r="BS52" s="97"/>
      <c r="BT52" s="97"/>
      <c r="BU52" s="97"/>
      <c r="BV52" s="97"/>
      <c r="BW52" s="97">
        <f>IF(COUNT(BW45:CE49)&lt;&gt;5,,MIN(BW45:CE49))</f>
        <v>0</v>
      </c>
      <c r="BX52" s="97"/>
      <c r="BY52" s="97"/>
      <c r="BZ52" s="97"/>
      <c r="CA52" s="97"/>
      <c r="CB52" s="97"/>
      <c r="CC52" s="97"/>
      <c r="CD52" s="97"/>
      <c r="CE52" s="98"/>
      <c r="CI52" s="113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5"/>
    </row>
    <row r="53" spans="1:115" ht="38.4" customHeight="1" thickBot="1" x14ac:dyDescent="0.35">
      <c r="A53" s="99" t="s">
        <v>22</v>
      </c>
      <c r="B53" s="100"/>
      <c r="C53" s="100"/>
      <c r="D53" s="100"/>
      <c r="E53" s="100"/>
      <c r="F53" s="100"/>
      <c r="G53" s="100"/>
      <c r="H53" s="100"/>
      <c r="I53" s="97" t="str">
        <f>IF(Data!N22="","",Data!N22)</f>
        <v/>
      </c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8"/>
      <c r="AD53" s="105" t="s">
        <v>47</v>
      </c>
      <c r="AE53" s="100"/>
      <c r="AF53" s="100"/>
      <c r="AG53" s="100"/>
      <c r="AH53" s="100"/>
      <c r="AI53" s="100"/>
      <c r="AJ53" s="100"/>
      <c r="AK53" s="97">
        <f>IF(COUNT(AK45:AU49)&lt;&gt;5,,SQRT((SUM(AK45^2,AK46^2,AK47^2,AK48^2,AK49^2)-((SUM(AK45:AU49))^2)/(COUNTA(AK45:AU49)))/(COUNTA(AK45:AU49)-1)))</f>
        <v>0</v>
      </c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>
        <f>IF(COUNT(AV45:BD49)&lt;&gt;5,,SQRT((SUM(AV45^2,AV46^2,AV47^2,AV48^2,AV49^2)-((SUM(AV45:BD49))^2)/(COUNTA(AV45:BD49)))/(COUNTA(AV45:BD49)-1)))</f>
        <v>0</v>
      </c>
      <c r="AW53" s="97"/>
      <c r="AX53" s="97"/>
      <c r="AY53" s="97"/>
      <c r="AZ53" s="97"/>
      <c r="BA53" s="97"/>
      <c r="BB53" s="97"/>
      <c r="BC53" s="97"/>
      <c r="BD53" s="97"/>
      <c r="BE53" s="97">
        <f>IF(COUNT(BE45:BN49)&lt;&gt;5,,SQRT((SUM(BE45^2,BE46^2,BE47^2,BE48^2,BE49^2)-((SUM(BE45:BN49))^2)/(COUNTA(BE45:BN49)))/(COUNTA(BE45:BN49)-1)))</f>
        <v>0</v>
      </c>
      <c r="BF53" s="97"/>
      <c r="BG53" s="97"/>
      <c r="BH53" s="97"/>
      <c r="BI53" s="97"/>
      <c r="BJ53" s="97"/>
      <c r="BK53" s="97"/>
      <c r="BL53" s="97"/>
      <c r="BM53" s="97"/>
      <c r="BN53" s="97"/>
      <c r="BO53" s="97">
        <f>IF(COUNT(BO45:BV49)&lt;&gt;5,,SQRT((SUM(BO45^2,BO46^2,BO47^2,BO48^2,BO49^2)-((SUM(BO45:BV49))^2)/(COUNTA(BO45:BV49)))/(COUNTA(BO45:BV49)-1)))</f>
        <v>0</v>
      </c>
      <c r="BP53" s="97"/>
      <c r="BQ53" s="97"/>
      <c r="BR53" s="97"/>
      <c r="BS53" s="97"/>
      <c r="BT53" s="97"/>
      <c r="BU53" s="97"/>
      <c r="BV53" s="97"/>
      <c r="BW53" s="97">
        <f>IF(COUNT(BW45:CE49)&lt;&gt;5,,SQRT((SUM(BW45^2,BW46^2,BW47^2,BW48^2,BW49^2)-((SUM(BW45:CE49))^2)/(COUNTA(BW45:CE49)))/(COUNTA(BW45:CE49)-1)))</f>
        <v>0</v>
      </c>
      <c r="BX53" s="97"/>
      <c r="BY53" s="97"/>
      <c r="BZ53" s="97"/>
      <c r="CA53" s="97"/>
      <c r="CB53" s="97"/>
      <c r="CC53" s="97"/>
      <c r="CD53" s="97"/>
      <c r="CE53" s="98"/>
      <c r="CI53" s="116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8"/>
    </row>
    <row r="54" spans="1:115" ht="38.4" customHeight="1" thickBot="1" x14ac:dyDescent="0.35">
      <c r="A54" s="101"/>
      <c r="B54" s="102"/>
      <c r="C54" s="102"/>
      <c r="D54" s="102"/>
      <c r="E54" s="102"/>
      <c r="F54" s="102"/>
      <c r="G54" s="102"/>
      <c r="H54" s="102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4"/>
      <c r="AD54" s="106" t="s">
        <v>48</v>
      </c>
      <c r="AE54" s="102"/>
      <c r="AF54" s="102"/>
      <c r="AG54" s="102"/>
      <c r="AH54" s="102"/>
      <c r="AI54" s="102"/>
      <c r="AJ54" s="102"/>
      <c r="AK54" s="103">
        <f>IF(COUNT(AK45:AU49)&lt;&gt;5,,MAX(AK45:AU49)-MIN(AK45:AU49))</f>
        <v>0</v>
      </c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>
        <f>IF(COUNT(AV45:BD49)&lt;&gt;5,,MAX(AV45:BD49)-MIN(AV45:BD49))</f>
        <v>0</v>
      </c>
      <c r="AW54" s="103"/>
      <c r="AX54" s="103"/>
      <c r="AY54" s="103"/>
      <c r="AZ54" s="103"/>
      <c r="BA54" s="103"/>
      <c r="BB54" s="103"/>
      <c r="BC54" s="103"/>
      <c r="BD54" s="103"/>
      <c r="BE54" s="103">
        <f>IF(COUNT(BE45:BN49)&lt;&gt;5,,MAX(BE45:BN49)-MIN(BE45:BN49))</f>
        <v>0</v>
      </c>
      <c r="BF54" s="103"/>
      <c r="BG54" s="103"/>
      <c r="BH54" s="103"/>
      <c r="BI54" s="103"/>
      <c r="BJ54" s="103"/>
      <c r="BK54" s="103"/>
      <c r="BL54" s="103"/>
      <c r="BM54" s="103"/>
      <c r="BN54" s="103"/>
      <c r="BO54" s="103">
        <f>IF(COUNT(BO45:BV49)&lt;&gt;5,,MAX(BO45:BV49)-MIN(BO45:BV49))</f>
        <v>0</v>
      </c>
      <c r="BP54" s="103"/>
      <c r="BQ54" s="103"/>
      <c r="BR54" s="103"/>
      <c r="BS54" s="103"/>
      <c r="BT54" s="103"/>
      <c r="BU54" s="103"/>
      <c r="BV54" s="103"/>
      <c r="BW54" s="103">
        <f>IF(COUNT(BW45:CE49)&lt;&gt;5,,MAX(BW45:CE49)-MIN(BW45:CE49))</f>
        <v>0</v>
      </c>
      <c r="BX54" s="103"/>
      <c r="BY54" s="103"/>
      <c r="BZ54" s="103"/>
      <c r="CA54" s="103"/>
      <c r="CB54" s="103"/>
      <c r="CC54" s="103"/>
      <c r="CD54" s="103"/>
      <c r="CE54" s="104"/>
    </row>
    <row r="55" spans="1:115" ht="14.4" thickBot="1" x14ac:dyDescent="0.35"/>
    <row r="56" spans="1:115" ht="41.4" customHeight="1" thickBot="1" x14ac:dyDescent="0.35">
      <c r="A56" s="110" t="s">
        <v>50</v>
      </c>
      <c r="B56" s="122"/>
      <c r="C56" s="122"/>
      <c r="D56" s="122"/>
      <c r="E56" s="122"/>
      <c r="F56" s="122"/>
      <c r="G56" s="122"/>
      <c r="H56" s="122"/>
      <c r="I56" s="111" t="str">
        <f>IF(Data!A23="","",Data!A23)</f>
        <v/>
      </c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2"/>
      <c r="U56" s="33"/>
      <c r="V56" s="33"/>
      <c r="W56" s="33"/>
      <c r="X56" s="33"/>
      <c r="Y56" s="33"/>
      <c r="Z56" s="33"/>
      <c r="AA56" s="33"/>
      <c r="AB56" s="33"/>
      <c r="AC56" s="33"/>
      <c r="AD56" s="124"/>
      <c r="AE56" s="125"/>
      <c r="AF56" s="125"/>
      <c r="AG56" s="125"/>
      <c r="AH56" s="125"/>
      <c r="AI56" s="125"/>
      <c r="AJ56" s="125"/>
      <c r="AK56" s="108" t="s">
        <v>24</v>
      </c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 t="s">
        <v>25</v>
      </c>
      <c r="AW56" s="108"/>
      <c r="AX56" s="108"/>
      <c r="AY56" s="108"/>
      <c r="AZ56" s="108"/>
      <c r="BA56" s="108"/>
      <c r="BB56" s="108"/>
      <c r="BC56" s="108"/>
      <c r="BD56" s="108"/>
      <c r="BE56" s="108" t="s">
        <v>26</v>
      </c>
      <c r="BF56" s="108"/>
      <c r="BG56" s="108"/>
      <c r="BH56" s="108"/>
      <c r="BI56" s="108"/>
      <c r="BJ56" s="108"/>
      <c r="BK56" s="108"/>
      <c r="BL56" s="108"/>
      <c r="BM56" s="108"/>
      <c r="BN56" s="108"/>
      <c r="BO56" s="108" t="s">
        <v>27</v>
      </c>
      <c r="BP56" s="108"/>
      <c r="BQ56" s="108"/>
      <c r="BR56" s="108"/>
      <c r="BS56" s="108"/>
      <c r="BT56" s="108"/>
      <c r="BU56" s="108"/>
      <c r="BV56" s="108"/>
      <c r="BW56" s="108" t="s">
        <v>28</v>
      </c>
      <c r="BX56" s="108"/>
      <c r="BY56" s="108"/>
      <c r="BZ56" s="108"/>
      <c r="CA56" s="108"/>
      <c r="CB56" s="108"/>
      <c r="CC56" s="108"/>
      <c r="CD56" s="108"/>
      <c r="CE56" s="109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</row>
    <row r="57" spans="1:115" ht="41.4" customHeight="1" x14ac:dyDescent="0.3">
      <c r="A57" s="99"/>
      <c r="B57" s="123"/>
      <c r="C57" s="123"/>
      <c r="D57" s="123"/>
      <c r="E57" s="123"/>
      <c r="F57" s="123"/>
      <c r="G57" s="123"/>
      <c r="H57" s="123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8"/>
      <c r="U57" s="33"/>
      <c r="V57" s="33"/>
      <c r="W57" s="33"/>
      <c r="X57" s="33"/>
      <c r="Y57" s="33"/>
      <c r="Z57" s="33"/>
      <c r="AA57" s="33"/>
      <c r="AB57" s="33"/>
      <c r="AC57" s="33"/>
      <c r="AD57" s="99" t="s">
        <v>39</v>
      </c>
      <c r="AE57" s="100"/>
      <c r="AF57" s="100"/>
      <c r="AG57" s="100"/>
      <c r="AH57" s="100"/>
      <c r="AI57" s="100"/>
      <c r="AJ57" s="100"/>
      <c r="AK57" s="97" t="str">
        <f>IF(Data!R23="","",Data!R23)</f>
        <v/>
      </c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 t="str">
        <f>IF(Data!AF23="","",Data!AF23)</f>
        <v/>
      </c>
      <c r="AW57" s="97"/>
      <c r="AX57" s="97"/>
      <c r="AY57" s="97"/>
      <c r="AZ57" s="97"/>
      <c r="BA57" s="97"/>
      <c r="BB57" s="97"/>
      <c r="BC57" s="97"/>
      <c r="BD57" s="97"/>
      <c r="BE57" s="97" t="str">
        <f>IF(Data!BB23="","",Data!BB23)</f>
        <v/>
      </c>
      <c r="BF57" s="97"/>
      <c r="BG57" s="97"/>
      <c r="BH57" s="97"/>
      <c r="BI57" s="97"/>
      <c r="BJ57" s="97"/>
      <c r="BK57" s="97"/>
      <c r="BL57" s="97"/>
      <c r="BM57" s="97"/>
      <c r="BN57" s="97"/>
      <c r="BO57" s="97" t="str">
        <f>IF(Data!BV23="","",Data!BV2434)</f>
        <v/>
      </c>
      <c r="BP57" s="97"/>
      <c r="BQ57" s="97"/>
      <c r="BR57" s="97"/>
      <c r="BS57" s="97"/>
      <c r="BT57" s="97"/>
      <c r="BU57" s="97"/>
      <c r="BV57" s="97"/>
      <c r="BW57" s="97" t="str">
        <f>IF(Data!CO23="","",Data!CO23)</f>
        <v/>
      </c>
      <c r="BX57" s="97"/>
      <c r="BY57" s="97"/>
      <c r="BZ57" s="97"/>
      <c r="CA57" s="97"/>
      <c r="CB57" s="97"/>
      <c r="CC57" s="97"/>
      <c r="CD57" s="97"/>
      <c r="CE57" s="98"/>
      <c r="CF57" s="33"/>
      <c r="CG57" s="33"/>
      <c r="CH57" s="33"/>
      <c r="CI57" s="107" t="s">
        <v>47</v>
      </c>
      <c r="CJ57" s="108"/>
      <c r="CK57" s="108"/>
      <c r="CL57" s="108"/>
      <c r="CM57" s="108"/>
      <c r="CN57" s="108"/>
      <c r="CO57" s="108"/>
      <c r="CP57" s="111">
        <f>IF(ROUNDDOWN(COUNT(AK57:CE61)/5,0)&lt;&gt;0,SQRT(SUM(AK65^2,AV65^2,BE65^2,BO65^2,BW65^2)/(ROUNDDOWN(COUNT(AK57:CE61)/5,0))),)</f>
        <v>0</v>
      </c>
      <c r="CQ57" s="111"/>
      <c r="CR57" s="111"/>
      <c r="CS57" s="111"/>
      <c r="CT57" s="111"/>
      <c r="CU57" s="111"/>
      <c r="CV57" s="111"/>
      <c r="CW57" s="111"/>
      <c r="CX57" s="112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</row>
    <row r="58" spans="1:115" ht="41.4" customHeight="1" thickBot="1" x14ac:dyDescent="0.35">
      <c r="A58" s="99"/>
      <c r="B58" s="123"/>
      <c r="C58" s="123"/>
      <c r="D58" s="123"/>
      <c r="E58" s="123"/>
      <c r="F58" s="123"/>
      <c r="G58" s="123"/>
      <c r="H58" s="123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  <c r="U58" s="33"/>
      <c r="V58" s="33"/>
      <c r="W58" s="33"/>
      <c r="X58" s="33"/>
      <c r="Y58" s="33"/>
      <c r="Z58" s="33"/>
      <c r="AA58" s="33"/>
      <c r="AB58" s="33"/>
      <c r="AC58" s="33"/>
      <c r="AD58" s="99" t="s">
        <v>40</v>
      </c>
      <c r="AE58" s="100"/>
      <c r="AF58" s="100"/>
      <c r="AG58" s="100"/>
      <c r="AH58" s="100"/>
      <c r="AI58" s="100"/>
      <c r="AJ58" s="100"/>
      <c r="AK58" s="97" t="str">
        <f>IF(Data!U23="","",Data!U23)</f>
        <v/>
      </c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 t="str">
        <f>IF(Data!AJ23="","",Data!AJ23)</f>
        <v/>
      </c>
      <c r="AW58" s="97"/>
      <c r="AX58" s="97"/>
      <c r="AY58" s="97"/>
      <c r="AZ58" s="97"/>
      <c r="BA58" s="97"/>
      <c r="BB58" s="97"/>
      <c r="BC58" s="97"/>
      <c r="BD58" s="97"/>
      <c r="BE58" s="97" t="str">
        <f>IF(Data!BE23="","",Data!BE23)</f>
        <v/>
      </c>
      <c r="BF58" s="97"/>
      <c r="BG58" s="97"/>
      <c r="BH58" s="97"/>
      <c r="BI58" s="97"/>
      <c r="BJ58" s="97"/>
      <c r="BK58" s="97"/>
      <c r="BL58" s="97"/>
      <c r="BM58" s="97"/>
      <c r="BN58" s="97"/>
      <c r="BO58" s="97" t="str">
        <f>IF(Data!BY23="","",Data!BY2434)</f>
        <v/>
      </c>
      <c r="BP58" s="97"/>
      <c r="BQ58" s="97"/>
      <c r="BR58" s="97"/>
      <c r="BS58" s="97"/>
      <c r="BT58" s="97"/>
      <c r="BU58" s="97"/>
      <c r="BV58" s="97"/>
      <c r="BW58" s="97" t="str">
        <f>IF(Data!CS23="","",Data!CS23)</f>
        <v/>
      </c>
      <c r="BX58" s="97"/>
      <c r="BY58" s="97"/>
      <c r="BZ58" s="97"/>
      <c r="CA58" s="97"/>
      <c r="CB58" s="97"/>
      <c r="CC58" s="97"/>
      <c r="CD58" s="97"/>
      <c r="CE58" s="98"/>
      <c r="CF58" s="33"/>
      <c r="CG58" s="33"/>
      <c r="CH58" s="33"/>
      <c r="CI58" s="101" t="str">
        <f>"TR/"&amp;17-ROUNDDOWN(COUNT(AK56:CE60)/5,0)</f>
        <v>TR/17</v>
      </c>
      <c r="CJ58" s="102"/>
      <c r="CK58" s="102"/>
      <c r="CL58" s="102"/>
      <c r="CM58" s="102"/>
      <c r="CN58" s="102"/>
      <c r="CO58" s="102"/>
      <c r="CP58" s="103">
        <f>IF(ROUNDDOWN(COUNT(AK57:CE61)/5,0)&lt;&gt;0,(I65-I63)/(17-(1*COUNT(AK57:CE57))),)</f>
        <v>0</v>
      </c>
      <c r="CQ58" s="103"/>
      <c r="CR58" s="103"/>
      <c r="CS58" s="103"/>
      <c r="CT58" s="103"/>
      <c r="CU58" s="103"/>
      <c r="CV58" s="103"/>
      <c r="CW58" s="103"/>
      <c r="CX58" s="104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</row>
    <row r="59" spans="1:115" ht="41.4" customHeight="1" thickBot="1" x14ac:dyDescent="0.35">
      <c r="A59" s="99" t="s">
        <v>23</v>
      </c>
      <c r="B59" s="100"/>
      <c r="C59" s="100"/>
      <c r="D59" s="100"/>
      <c r="E59" s="100"/>
      <c r="F59" s="100"/>
      <c r="G59" s="100"/>
      <c r="H59" s="100"/>
      <c r="I59" s="97" t="str">
        <f>IF(Data!F23="","",Data!F23)</f>
        <v/>
      </c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8"/>
      <c r="U59" s="33"/>
      <c r="V59" s="33"/>
      <c r="W59" s="33"/>
      <c r="X59" s="33"/>
      <c r="Y59" s="33"/>
      <c r="Z59" s="33"/>
      <c r="AA59" s="33"/>
      <c r="AB59" s="33"/>
      <c r="AC59" s="33"/>
      <c r="AD59" s="99" t="s">
        <v>41</v>
      </c>
      <c r="AE59" s="100"/>
      <c r="AF59" s="100"/>
      <c r="AG59" s="100"/>
      <c r="AH59" s="100"/>
      <c r="AI59" s="100"/>
      <c r="AJ59" s="100"/>
      <c r="AK59" s="97" t="str">
        <f>IF(Data!X23="","",Data!X23)</f>
        <v/>
      </c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 t="str">
        <f>IF(Data!AO23="","",Data!AO23)</f>
        <v/>
      </c>
      <c r="AW59" s="97"/>
      <c r="AX59" s="97"/>
      <c r="AY59" s="97"/>
      <c r="AZ59" s="97"/>
      <c r="BA59" s="97"/>
      <c r="BB59" s="97"/>
      <c r="BC59" s="97"/>
      <c r="BD59" s="97"/>
      <c r="BE59" s="97" t="str">
        <f>IF(Data!BJ23="","",Data!BJ23)</f>
        <v/>
      </c>
      <c r="BF59" s="97"/>
      <c r="BG59" s="97"/>
      <c r="BH59" s="97"/>
      <c r="BI59" s="97"/>
      <c r="BJ59" s="97"/>
      <c r="BK59" s="97"/>
      <c r="BL59" s="97"/>
      <c r="BM59" s="97"/>
      <c r="BN59" s="97"/>
      <c r="BO59" s="97" t="str">
        <f>IF(Data!CC23="","",Data!CC23)</f>
        <v/>
      </c>
      <c r="BP59" s="97"/>
      <c r="BQ59" s="97"/>
      <c r="BR59" s="97"/>
      <c r="BS59" s="97"/>
      <c r="BT59" s="97"/>
      <c r="BU59" s="97"/>
      <c r="BV59" s="97"/>
      <c r="BW59" s="97" t="str">
        <f>IF(Data!CX23="","",Data!CX23)</f>
        <v/>
      </c>
      <c r="BX59" s="97"/>
      <c r="BY59" s="97"/>
      <c r="BZ59" s="97"/>
      <c r="CA59" s="97"/>
      <c r="CB59" s="97"/>
      <c r="CC59" s="97"/>
      <c r="CD59" s="97"/>
      <c r="CE59" s="98"/>
      <c r="CF59" s="33"/>
      <c r="CG59" s="33"/>
      <c r="CH59" s="33"/>
      <c r="CI59" s="119" t="str">
        <f>IF(ROUNDDOWN(COUNT(AK57:CE61)/5,0)&lt;&gt;0,IF(CP57&lt;=CP58,IF(ROUNDDOWN(COUNT(AK57:CE61)/5,0)&lt;&gt;5,"Acceptable, to be completed with 5 parts","Acceptable"),"Refused"),"")</f>
        <v/>
      </c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1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</row>
    <row r="60" spans="1:115" ht="41.4" customHeight="1" thickBot="1" x14ac:dyDescent="0.35">
      <c r="A60" s="105"/>
      <c r="B60" s="100"/>
      <c r="C60" s="100"/>
      <c r="D60" s="100"/>
      <c r="E60" s="100"/>
      <c r="F60" s="100"/>
      <c r="G60" s="100"/>
      <c r="H60" s="100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8"/>
      <c r="AD60" s="99" t="s">
        <v>42</v>
      </c>
      <c r="AE60" s="100"/>
      <c r="AF60" s="100"/>
      <c r="AG60" s="100"/>
      <c r="AH60" s="100"/>
      <c r="AI60" s="100"/>
      <c r="AJ60" s="100"/>
      <c r="AK60" s="97" t="str">
        <f>IF(Data!AA23="","",Data!AA23)</f>
        <v/>
      </c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 t="str">
        <f>IF(Data!AS23="","",Data!AS23)</f>
        <v/>
      </c>
      <c r="AW60" s="97"/>
      <c r="AX60" s="97"/>
      <c r="AY60" s="97"/>
      <c r="AZ60" s="97"/>
      <c r="BA60" s="97"/>
      <c r="BB60" s="97"/>
      <c r="BC60" s="97"/>
      <c r="BD60" s="97"/>
      <c r="BE60" s="97" t="str">
        <f>IF(Data!BN23="","",Data!BN23)</f>
        <v/>
      </c>
      <c r="BF60" s="97"/>
      <c r="BG60" s="97"/>
      <c r="BH60" s="97"/>
      <c r="BI60" s="97"/>
      <c r="BJ60" s="97"/>
      <c r="BK60" s="97"/>
      <c r="BL60" s="97"/>
      <c r="BM60" s="97"/>
      <c r="BN60" s="97"/>
      <c r="BO60" s="97" t="str">
        <f>IF(Data!CG23="","",Data!CG23)</f>
        <v/>
      </c>
      <c r="BP60" s="97"/>
      <c r="BQ60" s="97"/>
      <c r="BR60" s="97"/>
      <c r="BS60" s="97"/>
      <c r="BT60" s="97"/>
      <c r="BU60" s="97"/>
      <c r="BV60" s="97"/>
      <c r="BW60" s="97" t="str">
        <f>IF(Data!DC23="","",Data!DC23)</f>
        <v/>
      </c>
      <c r="BX60" s="97"/>
      <c r="BY60" s="97"/>
      <c r="BZ60" s="97"/>
      <c r="CA60" s="97"/>
      <c r="CB60" s="97"/>
      <c r="CC60" s="97"/>
      <c r="CD60" s="97"/>
      <c r="CE60" s="98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</row>
    <row r="61" spans="1:115" ht="41.4" customHeight="1" thickBot="1" x14ac:dyDescent="0.35">
      <c r="A61" s="99" t="s">
        <v>20</v>
      </c>
      <c r="B61" s="100"/>
      <c r="C61" s="100"/>
      <c r="D61" s="100"/>
      <c r="E61" s="100"/>
      <c r="F61" s="100"/>
      <c r="G61" s="100"/>
      <c r="H61" s="100"/>
      <c r="I61" s="97" t="str">
        <f>IF(Data!G23="","",Data!G23)</f>
        <v/>
      </c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8"/>
      <c r="AD61" s="106" t="s">
        <v>43</v>
      </c>
      <c r="AE61" s="102"/>
      <c r="AF61" s="102"/>
      <c r="AG61" s="102"/>
      <c r="AH61" s="102"/>
      <c r="AI61" s="102"/>
      <c r="AJ61" s="102"/>
      <c r="AK61" s="97" t="str">
        <f>IF(Data!AC23="","",Data!AC23)</f>
        <v/>
      </c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103" t="str">
        <f>IF(Data!AW23="","",Data!AW23)</f>
        <v/>
      </c>
      <c r="AW61" s="103"/>
      <c r="AX61" s="103"/>
      <c r="AY61" s="103"/>
      <c r="AZ61" s="103"/>
      <c r="BA61" s="103"/>
      <c r="BB61" s="103"/>
      <c r="BC61" s="103"/>
      <c r="BD61" s="103"/>
      <c r="BE61" s="103" t="str">
        <f>IF(Data!BR23="","",Data!BR23)</f>
        <v/>
      </c>
      <c r="BF61" s="103"/>
      <c r="BG61" s="103"/>
      <c r="BH61" s="103"/>
      <c r="BI61" s="103"/>
      <c r="BJ61" s="103"/>
      <c r="BK61" s="103"/>
      <c r="BL61" s="103"/>
      <c r="BM61" s="103"/>
      <c r="BN61" s="103"/>
      <c r="BO61" s="103" t="str">
        <f>IF(Data!CK23="","",Data!CK23)</f>
        <v/>
      </c>
      <c r="BP61" s="103"/>
      <c r="BQ61" s="103"/>
      <c r="BR61" s="103"/>
      <c r="BS61" s="103"/>
      <c r="BT61" s="103"/>
      <c r="BU61" s="103"/>
      <c r="BV61" s="103"/>
      <c r="BW61" s="103" t="str">
        <f>IF(Data!DH23="","",Data!DH23)</f>
        <v/>
      </c>
      <c r="BX61" s="103"/>
      <c r="BY61" s="103"/>
      <c r="BZ61" s="103"/>
      <c r="CA61" s="103"/>
      <c r="CB61" s="103"/>
      <c r="CC61" s="103"/>
      <c r="CD61" s="103"/>
      <c r="CE61" s="104"/>
      <c r="CI61" s="107" t="s">
        <v>49</v>
      </c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9"/>
    </row>
    <row r="62" spans="1:115" ht="41.4" customHeight="1" x14ac:dyDescent="0.3">
      <c r="A62" s="105"/>
      <c r="B62" s="100"/>
      <c r="C62" s="100"/>
      <c r="D62" s="100"/>
      <c r="E62" s="100"/>
      <c r="F62" s="100"/>
      <c r="G62" s="100"/>
      <c r="H62" s="100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AD62" s="110" t="s">
        <v>44</v>
      </c>
      <c r="AE62" s="108"/>
      <c r="AF62" s="108"/>
      <c r="AG62" s="108"/>
      <c r="AH62" s="108"/>
      <c r="AI62" s="108"/>
      <c r="AJ62" s="108"/>
      <c r="AK62" s="111">
        <f>IF(COUNT(AK57:AU61)&lt;&gt;5,,AVERAGE(AK57:AU61))</f>
        <v>0</v>
      </c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>
        <f>IF(COUNT(AV57:BD61)&lt;&gt;5,,MIN(AV57:BD61))</f>
        <v>0</v>
      </c>
      <c r="AW62" s="111"/>
      <c r="AX62" s="111"/>
      <c r="AY62" s="111"/>
      <c r="AZ62" s="111"/>
      <c r="BA62" s="111"/>
      <c r="BB62" s="111"/>
      <c r="BC62" s="111"/>
      <c r="BD62" s="111"/>
      <c r="BE62" s="111">
        <f>IF(COUNT(BE57:BN61)&lt;&gt;5,,MIN(BE57:BN61))</f>
        <v>0</v>
      </c>
      <c r="BF62" s="111"/>
      <c r="BG62" s="111"/>
      <c r="BH62" s="111"/>
      <c r="BI62" s="111"/>
      <c r="BJ62" s="111"/>
      <c r="BK62" s="111"/>
      <c r="BL62" s="111"/>
      <c r="BM62" s="111"/>
      <c r="BN62" s="111"/>
      <c r="BO62" s="111">
        <f>IF(COUNT(BO57:BV61)&lt;&gt;5,,MIN(BO57:BV61))</f>
        <v>0</v>
      </c>
      <c r="BP62" s="111"/>
      <c r="BQ62" s="111"/>
      <c r="BR62" s="111"/>
      <c r="BS62" s="111"/>
      <c r="BT62" s="111"/>
      <c r="BU62" s="111"/>
      <c r="BV62" s="111"/>
      <c r="BW62" s="111">
        <f>IF(COUNT(BW57:CE61)&lt;&gt;5,,MIN(BW57:CE61))</f>
        <v>0</v>
      </c>
      <c r="BX62" s="111"/>
      <c r="BY62" s="111"/>
      <c r="BZ62" s="111"/>
      <c r="CA62" s="111"/>
      <c r="CB62" s="111"/>
      <c r="CC62" s="111"/>
      <c r="CD62" s="111"/>
      <c r="CE62" s="112"/>
      <c r="CI62" s="113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5"/>
    </row>
    <row r="63" spans="1:115" ht="41.4" customHeight="1" x14ac:dyDescent="0.3">
      <c r="A63" s="99" t="s">
        <v>21</v>
      </c>
      <c r="B63" s="100"/>
      <c r="C63" s="100"/>
      <c r="D63" s="100"/>
      <c r="E63" s="100"/>
      <c r="F63" s="100"/>
      <c r="G63" s="100"/>
      <c r="H63" s="100"/>
      <c r="I63" s="97" t="str">
        <f>IF(Data!I23="","",Data!I23)</f>
        <v/>
      </c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8"/>
      <c r="AD63" s="99" t="s">
        <v>46</v>
      </c>
      <c r="AE63" s="100"/>
      <c r="AF63" s="100"/>
      <c r="AG63" s="100"/>
      <c r="AH63" s="100"/>
      <c r="AI63" s="100"/>
      <c r="AJ63" s="100"/>
      <c r="AK63" s="97">
        <f>IF(COUNT(AK57:AU61)&lt;&gt;5,,MIN(AK57:AU61))</f>
        <v>0</v>
      </c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>
        <f>IF(COUNT(AV57:BD61)&lt;&gt;5,,MIN(AV57:BD61))</f>
        <v>0</v>
      </c>
      <c r="AW63" s="97"/>
      <c r="AX63" s="97"/>
      <c r="AY63" s="97"/>
      <c r="AZ63" s="97"/>
      <c r="BA63" s="97"/>
      <c r="BB63" s="97"/>
      <c r="BC63" s="97"/>
      <c r="BD63" s="97"/>
      <c r="BE63" s="97">
        <f>IF(COUNT(BE57:BN61)&lt;&gt;5,,MIN(BE57:BN61))</f>
        <v>0</v>
      </c>
      <c r="BF63" s="97"/>
      <c r="BG63" s="97"/>
      <c r="BH63" s="97"/>
      <c r="BI63" s="97"/>
      <c r="BJ63" s="97"/>
      <c r="BK63" s="97"/>
      <c r="BL63" s="97"/>
      <c r="BM63" s="97"/>
      <c r="BN63" s="97"/>
      <c r="BO63" s="97">
        <f>IF(COUNT(BO57:BV61)&lt;&gt;5,,MIN(BO57:BV61))</f>
        <v>0</v>
      </c>
      <c r="BP63" s="97"/>
      <c r="BQ63" s="97"/>
      <c r="BR63" s="97"/>
      <c r="BS63" s="97"/>
      <c r="BT63" s="97"/>
      <c r="BU63" s="97"/>
      <c r="BV63" s="97"/>
      <c r="BW63" s="97">
        <f>IF(COUNT(BW57:CE61)&lt;&gt;5,,MIN(BW57:CE61))</f>
        <v>0</v>
      </c>
      <c r="BX63" s="97"/>
      <c r="BY63" s="97"/>
      <c r="BZ63" s="97"/>
      <c r="CA63" s="97"/>
      <c r="CB63" s="97"/>
      <c r="CC63" s="97"/>
      <c r="CD63" s="97"/>
      <c r="CE63" s="98"/>
      <c r="CI63" s="113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5"/>
    </row>
    <row r="64" spans="1:115" ht="41.4" customHeight="1" x14ac:dyDescent="0.3">
      <c r="A64" s="105"/>
      <c r="B64" s="100"/>
      <c r="C64" s="100"/>
      <c r="D64" s="100"/>
      <c r="E64" s="100"/>
      <c r="F64" s="100"/>
      <c r="G64" s="100"/>
      <c r="H64" s="100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8"/>
      <c r="AD64" s="99" t="s">
        <v>45</v>
      </c>
      <c r="AE64" s="100"/>
      <c r="AF64" s="100"/>
      <c r="AG64" s="100"/>
      <c r="AH64" s="100"/>
      <c r="AI64" s="100"/>
      <c r="AJ64" s="100"/>
      <c r="AK64" s="97">
        <f>IF(COUNT(AK57:AU61)&lt;&gt;5,,MAX(AK57:AU61))</f>
        <v>0</v>
      </c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>
        <f>IF(COUNT(AV57:BD61)&lt;&gt;5,,MAX(AV57:BD61))</f>
        <v>0</v>
      </c>
      <c r="AW64" s="97"/>
      <c r="AX64" s="97"/>
      <c r="AY64" s="97"/>
      <c r="AZ64" s="97"/>
      <c r="BA64" s="97"/>
      <c r="BB64" s="97"/>
      <c r="BC64" s="97"/>
      <c r="BD64" s="97"/>
      <c r="BE64" s="97">
        <f>IF(COUNT(BE57:BN61)&lt;&gt;5,,MAX(BE57:BN61))</f>
        <v>0</v>
      </c>
      <c r="BF64" s="97"/>
      <c r="BG64" s="97"/>
      <c r="BH64" s="97"/>
      <c r="BI64" s="97"/>
      <c r="BJ64" s="97"/>
      <c r="BK64" s="97"/>
      <c r="BL64" s="97"/>
      <c r="BM64" s="97"/>
      <c r="BN64" s="97"/>
      <c r="BO64" s="97">
        <f>IF(COUNT(BO57:BV61)&lt;&gt;5,,MIN(BO57:BV61))</f>
        <v>0</v>
      </c>
      <c r="BP64" s="97"/>
      <c r="BQ64" s="97"/>
      <c r="BR64" s="97"/>
      <c r="BS64" s="97"/>
      <c r="BT64" s="97"/>
      <c r="BU64" s="97"/>
      <c r="BV64" s="97"/>
      <c r="BW64" s="97">
        <f>IF(COUNT(BW57:CE61)&lt;&gt;5,,MIN(BW57:CE61))</f>
        <v>0</v>
      </c>
      <c r="BX64" s="97"/>
      <c r="BY64" s="97"/>
      <c r="BZ64" s="97"/>
      <c r="CA64" s="97"/>
      <c r="CB64" s="97"/>
      <c r="CC64" s="97"/>
      <c r="CD64" s="97"/>
      <c r="CE64" s="98"/>
      <c r="CI64" s="113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5"/>
    </row>
    <row r="65" spans="1:115" ht="41.4" customHeight="1" thickBot="1" x14ac:dyDescent="0.35">
      <c r="A65" s="99" t="s">
        <v>22</v>
      </c>
      <c r="B65" s="100"/>
      <c r="C65" s="100"/>
      <c r="D65" s="100"/>
      <c r="E65" s="100"/>
      <c r="F65" s="100"/>
      <c r="G65" s="100"/>
      <c r="H65" s="100"/>
      <c r="I65" s="97" t="str">
        <f>IF(Data!N23="","",Data!N23)</f>
        <v/>
      </c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8"/>
      <c r="AD65" s="105" t="s">
        <v>47</v>
      </c>
      <c r="AE65" s="100"/>
      <c r="AF65" s="100"/>
      <c r="AG65" s="100"/>
      <c r="AH65" s="100"/>
      <c r="AI65" s="100"/>
      <c r="AJ65" s="100"/>
      <c r="AK65" s="97">
        <f>IF(COUNT(AK57:AU61)&lt;&gt;5,,SQRT((SUM(AK57^2,AK58^2,AK59^2,AK60^2,AK61^2)-((SUM(AK57:AU61))^2)/(COUNTA(AK57:AU61)))/(COUNTA(AK57:AU61)-1)))</f>
        <v>0</v>
      </c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>
        <f>IF(COUNT(AV57:BD61)&lt;&gt;5,,SQRT((SUM(AV57^2,AV58^2,AV59^2,AV60^2,AV61^2)-((SUM(AV57:BD61))^2)/(COUNTA(AV57:BD61)))/(COUNTA(AV57:BD61)-1)))</f>
        <v>0</v>
      </c>
      <c r="AW65" s="97"/>
      <c r="AX65" s="97"/>
      <c r="AY65" s="97"/>
      <c r="AZ65" s="97"/>
      <c r="BA65" s="97"/>
      <c r="BB65" s="97"/>
      <c r="BC65" s="97"/>
      <c r="BD65" s="97"/>
      <c r="BE65" s="97">
        <f>IF(COUNT(BE57:BN61)&lt;&gt;5,,SQRT((SUM(BE57^2,BE58^2,BE59^2,BE60^2,BE61^2)-((SUM(BE57:BN61))^2)/(COUNTA(BE57:BN61)))/(COUNTA(BE57:BN61)-1)))</f>
        <v>0</v>
      </c>
      <c r="BF65" s="97"/>
      <c r="BG65" s="97"/>
      <c r="BH65" s="97"/>
      <c r="BI65" s="97"/>
      <c r="BJ65" s="97"/>
      <c r="BK65" s="97"/>
      <c r="BL65" s="97"/>
      <c r="BM65" s="97"/>
      <c r="BN65" s="97"/>
      <c r="BO65" s="97">
        <f>IF(COUNT(BO57:BV61)&lt;&gt;5,,SQRT((SUM(BO57^2,BO58^2,BO59^2,BO60^2,BO61^2)-((SUM(BO57:BV61))^2)/(COUNTA(BO57:BV61)))/(COUNTA(BO57:BV61)-1)))</f>
        <v>0</v>
      </c>
      <c r="BP65" s="97"/>
      <c r="BQ65" s="97"/>
      <c r="BR65" s="97"/>
      <c r="BS65" s="97"/>
      <c r="BT65" s="97"/>
      <c r="BU65" s="97"/>
      <c r="BV65" s="97"/>
      <c r="BW65" s="97">
        <f>IF(COUNT(BW57:CE61)&lt;&gt;5,,SQRT((SUM(BW57^2,BW58^2,BW59^2,BW60^2,BW61^2)-((SUM(BW57:CE61))^2)/(COUNTA(BW57:CE61)))/(COUNTA(BW57:CE61)-1)))</f>
        <v>0</v>
      </c>
      <c r="BX65" s="97"/>
      <c r="BY65" s="97"/>
      <c r="BZ65" s="97"/>
      <c r="CA65" s="97"/>
      <c r="CB65" s="97"/>
      <c r="CC65" s="97"/>
      <c r="CD65" s="97"/>
      <c r="CE65" s="98"/>
      <c r="CI65" s="116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8"/>
    </row>
    <row r="66" spans="1:115" ht="41.4" customHeight="1" thickBot="1" x14ac:dyDescent="0.35">
      <c r="A66" s="101"/>
      <c r="B66" s="102"/>
      <c r="C66" s="102"/>
      <c r="D66" s="102"/>
      <c r="E66" s="102"/>
      <c r="F66" s="102"/>
      <c r="G66" s="102"/>
      <c r="H66" s="102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4"/>
      <c r="AD66" s="106" t="s">
        <v>48</v>
      </c>
      <c r="AE66" s="102"/>
      <c r="AF66" s="102"/>
      <c r="AG66" s="102"/>
      <c r="AH66" s="102"/>
      <c r="AI66" s="102"/>
      <c r="AJ66" s="102"/>
      <c r="AK66" s="103">
        <f>IF(COUNT(AK57:AU61)&lt;&gt;5,,MAX(AK57:AU61)-MIN(AK57:AU61))</f>
        <v>0</v>
      </c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>
        <f>IF(COUNT(AV57:BD61)&lt;&gt;5,,MAX(AV57:BD61)-MIN(AV57:BD61))</f>
        <v>0</v>
      </c>
      <c r="AW66" s="103"/>
      <c r="AX66" s="103"/>
      <c r="AY66" s="103"/>
      <c r="AZ66" s="103"/>
      <c r="BA66" s="103"/>
      <c r="BB66" s="103"/>
      <c r="BC66" s="103"/>
      <c r="BD66" s="103"/>
      <c r="BE66" s="103">
        <f>IF(COUNT(BE57:BN61)&lt;&gt;5,,MAX(BE57:BN61)-MIN(BE57:BN61))</f>
        <v>0</v>
      </c>
      <c r="BF66" s="103"/>
      <c r="BG66" s="103"/>
      <c r="BH66" s="103"/>
      <c r="BI66" s="103"/>
      <c r="BJ66" s="103"/>
      <c r="BK66" s="103"/>
      <c r="BL66" s="103"/>
      <c r="BM66" s="103"/>
      <c r="BN66" s="103"/>
      <c r="BO66" s="103">
        <f>IF(COUNT(BO57:BV61)&lt;&gt;5,,MAX(BO57:BV61)-MIN(BO57:BV61))</f>
        <v>0</v>
      </c>
      <c r="BP66" s="103"/>
      <c r="BQ66" s="103"/>
      <c r="BR66" s="103"/>
      <c r="BS66" s="103"/>
      <c r="BT66" s="103"/>
      <c r="BU66" s="103"/>
      <c r="BV66" s="103"/>
      <c r="BW66" s="103">
        <f>IF(COUNT(BW57:CE61)&lt;&gt;5,,MAX(BW57:CE61)-MIN(BW57:CE61))</f>
        <v>0</v>
      </c>
      <c r="BX66" s="103"/>
      <c r="BY66" s="103"/>
      <c r="BZ66" s="103"/>
      <c r="CA66" s="103"/>
      <c r="CB66" s="103"/>
      <c r="CC66" s="103"/>
      <c r="CD66" s="103"/>
      <c r="CE66" s="104"/>
    </row>
    <row r="67" spans="1:115" ht="14.4" thickBot="1" x14ac:dyDescent="0.35"/>
    <row r="68" spans="1:115" ht="40.200000000000003" customHeight="1" thickBot="1" x14ac:dyDescent="0.35">
      <c r="A68" s="110" t="s">
        <v>50</v>
      </c>
      <c r="B68" s="122"/>
      <c r="C68" s="122"/>
      <c r="D68" s="122"/>
      <c r="E68" s="122"/>
      <c r="F68" s="122"/>
      <c r="G68" s="122"/>
      <c r="H68" s="122"/>
      <c r="I68" s="111" t="str">
        <f>IF(Data!A24="","",Data!A24)</f>
        <v/>
      </c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2"/>
      <c r="U68" s="33"/>
      <c r="V68" s="33"/>
      <c r="W68" s="33"/>
      <c r="X68" s="33"/>
      <c r="Y68" s="33"/>
      <c r="Z68" s="33"/>
      <c r="AA68" s="33"/>
      <c r="AB68" s="33"/>
      <c r="AC68" s="33"/>
      <c r="AD68" s="124"/>
      <c r="AE68" s="125"/>
      <c r="AF68" s="125"/>
      <c r="AG68" s="125"/>
      <c r="AH68" s="125"/>
      <c r="AI68" s="125"/>
      <c r="AJ68" s="125"/>
      <c r="AK68" s="108" t="s">
        <v>24</v>
      </c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 t="s">
        <v>25</v>
      </c>
      <c r="AW68" s="108"/>
      <c r="AX68" s="108"/>
      <c r="AY68" s="108"/>
      <c r="AZ68" s="108"/>
      <c r="BA68" s="108"/>
      <c r="BB68" s="108"/>
      <c r="BC68" s="108"/>
      <c r="BD68" s="108"/>
      <c r="BE68" s="108" t="s">
        <v>26</v>
      </c>
      <c r="BF68" s="108"/>
      <c r="BG68" s="108"/>
      <c r="BH68" s="108"/>
      <c r="BI68" s="108"/>
      <c r="BJ68" s="108"/>
      <c r="BK68" s="108"/>
      <c r="BL68" s="108"/>
      <c r="BM68" s="108"/>
      <c r="BN68" s="108"/>
      <c r="BO68" s="108" t="s">
        <v>27</v>
      </c>
      <c r="BP68" s="108"/>
      <c r="BQ68" s="108"/>
      <c r="BR68" s="108"/>
      <c r="BS68" s="108"/>
      <c r="BT68" s="108"/>
      <c r="BU68" s="108"/>
      <c r="BV68" s="108"/>
      <c r="BW68" s="108" t="s">
        <v>28</v>
      </c>
      <c r="BX68" s="108"/>
      <c r="BY68" s="108"/>
      <c r="BZ68" s="108"/>
      <c r="CA68" s="108"/>
      <c r="CB68" s="108"/>
      <c r="CC68" s="108"/>
      <c r="CD68" s="108"/>
      <c r="CE68" s="109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</row>
    <row r="69" spans="1:115" ht="40.200000000000003" customHeight="1" x14ac:dyDescent="0.3">
      <c r="A69" s="99"/>
      <c r="B69" s="123"/>
      <c r="C69" s="123"/>
      <c r="D69" s="123"/>
      <c r="E69" s="123"/>
      <c r="F69" s="123"/>
      <c r="G69" s="123"/>
      <c r="H69" s="123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8"/>
      <c r="U69" s="33"/>
      <c r="V69" s="33"/>
      <c r="W69" s="33"/>
      <c r="X69" s="33"/>
      <c r="Y69" s="33"/>
      <c r="Z69" s="33"/>
      <c r="AA69" s="33"/>
      <c r="AB69" s="33"/>
      <c r="AC69" s="33"/>
      <c r="AD69" s="99" t="s">
        <v>39</v>
      </c>
      <c r="AE69" s="100"/>
      <c r="AF69" s="100"/>
      <c r="AG69" s="100"/>
      <c r="AH69" s="100"/>
      <c r="AI69" s="100"/>
      <c r="AJ69" s="100"/>
      <c r="AK69" s="97" t="str">
        <f>IF(Data!R24="","",Data!R24)</f>
        <v/>
      </c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 t="str">
        <f>IF(Data!AF24="","",Data!AF24)</f>
        <v/>
      </c>
      <c r="AW69" s="97"/>
      <c r="AX69" s="97"/>
      <c r="AY69" s="97"/>
      <c r="AZ69" s="97"/>
      <c r="BA69" s="97"/>
      <c r="BB69" s="97"/>
      <c r="BC69" s="97"/>
      <c r="BD69" s="97"/>
      <c r="BE69" s="97" t="str">
        <f>IF(Data!BB24="","",Data!BB24)</f>
        <v/>
      </c>
      <c r="BF69" s="97"/>
      <c r="BG69" s="97"/>
      <c r="BH69" s="97"/>
      <c r="BI69" s="97"/>
      <c r="BJ69" s="97"/>
      <c r="BK69" s="97"/>
      <c r="BL69" s="97"/>
      <c r="BM69" s="97"/>
      <c r="BN69" s="97"/>
      <c r="BO69" s="97" t="str">
        <f>IF(Data!BV24="","",Data!BV24)</f>
        <v/>
      </c>
      <c r="BP69" s="97"/>
      <c r="BQ69" s="97"/>
      <c r="BR69" s="97"/>
      <c r="BS69" s="97"/>
      <c r="BT69" s="97"/>
      <c r="BU69" s="97"/>
      <c r="BV69" s="97"/>
      <c r="BW69" s="97" t="str">
        <f>IF(Data!CO24="","",Data!CO24)</f>
        <v/>
      </c>
      <c r="BX69" s="97"/>
      <c r="BY69" s="97"/>
      <c r="BZ69" s="97"/>
      <c r="CA69" s="97"/>
      <c r="CB69" s="97"/>
      <c r="CC69" s="97"/>
      <c r="CD69" s="97"/>
      <c r="CE69" s="98"/>
      <c r="CF69" s="33"/>
      <c r="CG69" s="33"/>
      <c r="CH69" s="33"/>
      <c r="CI69" s="107" t="s">
        <v>47</v>
      </c>
      <c r="CJ69" s="108"/>
      <c r="CK69" s="108"/>
      <c r="CL69" s="108"/>
      <c r="CM69" s="108"/>
      <c r="CN69" s="108"/>
      <c r="CO69" s="108"/>
      <c r="CP69" s="111">
        <f>IF(ROUNDDOWN(COUNT(AK69:CE73)/5,0)&lt;&gt;0,SQRT(SUM(AK77^2,AV77^2,BE77^2,BO77^2,BW77^2)/(ROUNDDOWN(COUNT(AK69:CE73)/5,0))),)</f>
        <v>0</v>
      </c>
      <c r="CQ69" s="111"/>
      <c r="CR69" s="111"/>
      <c r="CS69" s="111"/>
      <c r="CT69" s="111"/>
      <c r="CU69" s="111"/>
      <c r="CV69" s="111"/>
      <c r="CW69" s="111"/>
      <c r="CX69" s="112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</row>
    <row r="70" spans="1:115" ht="40.200000000000003" customHeight="1" thickBot="1" x14ac:dyDescent="0.35">
      <c r="A70" s="99"/>
      <c r="B70" s="123"/>
      <c r="C70" s="123"/>
      <c r="D70" s="123"/>
      <c r="E70" s="123"/>
      <c r="F70" s="123"/>
      <c r="G70" s="123"/>
      <c r="H70" s="123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8"/>
      <c r="U70" s="33"/>
      <c r="V70" s="33"/>
      <c r="W70" s="33"/>
      <c r="X70" s="33"/>
      <c r="Y70" s="33"/>
      <c r="Z70" s="33"/>
      <c r="AA70" s="33"/>
      <c r="AB70" s="33"/>
      <c r="AC70" s="33"/>
      <c r="AD70" s="99" t="s">
        <v>40</v>
      </c>
      <c r="AE70" s="100"/>
      <c r="AF70" s="100"/>
      <c r="AG70" s="100"/>
      <c r="AH70" s="100"/>
      <c r="AI70" s="100"/>
      <c r="AJ70" s="100"/>
      <c r="AK70" s="97" t="str">
        <f>IF(Data!U24="","",Data!U24)</f>
        <v/>
      </c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 t="str">
        <f>IF(Data!AJ24="","",Data!AJ24)</f>
        <v/>
      </c>
      <c r="AW70" s="97"/>
      <c r="AX70" s="97"/>
      <c r="AY70" s="97"/>
      <c r="AZ70" s="97"/>
      <c r="BA70" s="97"/>
      <c r="BB70" s="97"/>
      <c r="BC70" s="97"/>
      <c r="BD70" s="97"/>
      <c r="BE70" s="97" t="str">
        <f>IF(Data!BE24="","",Data!BE24)</f>
        <v/>
      </c>
      <c r="BF70" s="97"/>
      <c r="BG70" s="97"/>
      <c r="BH70" s="97"/>
      <c r="BI70" s="97"/>
      <c r="BJ70" s="97"/>
      <c r="BK70" s="97"/>
      <c r="BL70" s="97"/>
      <c r="BM70" s="97"/>
      <c r="BN70" s="97"/>
      <c r="BO70" s="97" t="str">
        <f>IF(Data!BY24="","",Data!BY24)</f>
        <v/>
      </c>
      <c r="BP70" s="97"/>
      <c r="BQ70" s="97"/>
      <c r="BR70" s="97"/>
      <c r="BS70" s="97"/>
      <c r="BT70" s="97"/>
      <c r="BU70" s="97"/>
      <c r="BV70" s="97"/>
      <c r="BW70" s="97" t="str">
        <f>IF(Data!CS24="","",Data!CS24)</f>
        <v/>
      </c>
      <c r="BX70" s="97"/>
      <c r="BY70" s="97"/>
      <c r="BZ70" s="97"/>
      <c r="CA70" s="97"/>
      <c r="CB70" s="97"/>
      <c r="CC70" s="97"/>
      <c r="CD70" s="97"/>
      <c r="CE70" s="98"/>
      <c r="CF70" s="33"/>
      <c r="CG70" s="33"/>
      <c r="CH70" s="33"/>
      <c r="CI70" s="101" t="str">
        <f>"TR/"&amp;17-ROUNDDOWN(COUNT(AK68:CE72)/5,0)</f>
        <v>TR/17</v>
      </c>
      <c r="CJ70" s="102"/>
      <c r="CK70" s="102"/>
      <c r="CL70" s="102"/>
      <c r="CM70" s="102"/>
      <c r="CN70" s="102"/>
      <c r="CO70" s="102"/>
      <c r="CP70" s="103">
        <f>IF(ROUNDDOWN(COUNT(AK69:CE73)/5,0)&lt;&gt;0,(I77-I75)/(17-(1*COUNT(AK69:CE69))),)</f>
        <v>0</v>
      </c>
      <c r="CQ70" s="103"/>
      <c r="CR70" s="103"/>
      <c r="CS70" s="103"/>
      <c r="CT70" s="103"/>
      <c r="CU70" s="103"/>
      <c r="CV70" s="103"/>
      <c r="CW70" s="103"/>
      <c r="CX70" s="104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</row>
    <row r="71" spans="1:115" ht="40.200000000000003" customHeight="1" thickBot="1" x14ac:dyDescent="0.35">
      <c r="A71" s="99" t="s">
        <v>23</v>
      </c>
      <c r="B71" s="100"/>
      <c r="C71" s="100"/>
      <c r="D71" s="100"/>
      <c r="E71" s="100"/>
      <c r="F71" s="100"/>
      <c r="G71" s="100"/>
      <c r="H71" s="100"/>
      <c r="I71" s="97" t="str">
        <f>IF(Data!F24="","",Data!F24)</f>
        <v/>
      </c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8"/>
      <c r="U71" s="33"/>
      <c r="V71" s="33"/>
      <c r="W71" s="33"/>
      <c r="X71" s="33"/>
      <c r="Y71" s="33"/>
      <c r="Z71" s="33"/>
      <c r="AA71" s="33"/>
      <c r="AB71" s="33"/>
      <c r="AC71" s="33"/>
      <c r="AD71" s="99" t="s">
        <v>41</v>
      </c>
      <c r="AE71" s="100"/>
      <c r="AF71" s="100"/>
      <c r="AG71" s="100"/>
      <c r="AH71" s="100"/>
      <c r="AI71" s="100"/>
      <c r="AJ71" s="100"/>
      <c r="AK71" s="97" t="str">
        <f>IF(Data!X24="","",Data!X24)</f>
        <v/>
      </c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 t="str">
        <f>IF(Data!AO24="","",Data!AO24)</f>
        <v/>
      </c>
      <c r="AW71" s="97"/>
      <c r="AX71" s="97"/>
      <c r="AY71" s="97"/>
      <c r="AZ71" s="97"/>
      <c r="BA71" s="97"/>
      <c r="BB71" s="97"/>
      <c r="BC71" s="97"/>
      <c r="BD71" s="97"/>
      <c r="BE71" s="97" t="str">
        <f>IF(Data!BJ24="","",Data!BJ24)</f>
        <v/>
      </c>
      <c r="BF71" s="97"/>
      <c r="BG71" s="97"/>
      <c r="BH71" s="97"/>
      <c r="BI71" s="97"/>
      <c r="BJ71" s="97"/>
      <c r="BK71" s="97"/>
      <c r="BL71" s="97"/>
      <c r="BM71" s="97"/>
      <c r="BN71" s="97"/>
      <c r="BO71" s="97" t="str">
        <f>IF(Data!CC24="","",Data!CC24)</f>
        <v/>
      </c>
      <c r="BP71" s="97"/>
      <c r="BQ71" s="97"/>
      <c r="BR71" s="97"/>
      <c r="BS71" s="97"/>
      <c r="BT71" s="97"/>
      <c r="BU71" s="97"/>
      <c r="BV71" s="97"/>
      <c r="BW71" s="97" t="str">
        <f>IF(Data!CX24="","",Data!CX24)</f>
        <v/>
      </c>
      <c r="BX71" s="97"/>
      <c r="BY71" s="97"/>
      <c r="BZ71" s="97"/>
      <c r="CA71" s="97"/>
      <c r="CB71" s="97"/>
      <c r="CC71" s="97"/>
      <c r="CD71" s="97"/>
      <c r="CE71" s="98"/>
      <c r="CF71" s="33"/>
      <c r="CG71" s="33"/>
      <c r="CH71" s="33"/>
      <c r="CI71" s="119" t="str">
        <f>IF(ROUNDDOWN(COUNT(AK69:CE73)/5,0)&lt;&gt;0,IF(CP69&lt;=CP70,IF(ROUNDDOWN(COUNT(AK69:CE73)/5,0)&lt;&gt;5,"Acceptable, to be completed with 5 parts","Acceptable"),"Refused"),"")</f>
        <v/>
      </c>
      <c r="CJ71" s="120"/>
      <c r="CK71" s="120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0"/>
      <c r="CW71" s="120"/>
      <c r="CX71" s="121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</row>
    <row r="72" spans="1:115" ht="40.200000000000003" customHeight="1" thickBot="1" x14ac:dyDescent="0.35">
      <c r="A72" s="105"/>
      <c r="B72" s="100"/>
      <c r="C72" s="100"/>
      <c r="D72" s="100"/>
      <c r="E72" s="100"/>
      <c r="F72" s="100"/>
      <c r="G72" s="100"/>
      <c r="H72" s="100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8"/>
      <c r="AD72" s="99" t="s">
        <v>42</v>
      </c>
      <c r="AE72" s="100"/>
      <c r="AF72" s="100"/>
      <c r="AG72" s="100"/>
      <c r="AH72" s="100"/>
      <c r="AI72" s="100"/>
      <c r="AJ72" s="100"/>
      <c r="AK72" s="97" t="str">
        <f>IF(Data!AA24="","",Data!AA24)</f>
        <v/>
      </c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 t="str">
        <f>IF(Data!AS24="","",Data!AS24)</f>
        <v/>
      </c>
      <c r="AW72" s="97"/>
      <c r="AX72" s="97"/>
      <c r="AY72" s="97"/>
      <c r="AZ72" s="97"/>
      <c r="BA72" s="97"/>
      <c r="BB72" s="97"/>
      <c r="BC72" s="97"/>
      <c r="BD72" s="97"/>
      <c r="BE72" s="97" t="str">
        <f>IF(Data!BN24="","",Data!BN24)</f>
        <v/>
      </c>
      <c r="BF72" s="97"/>
      <c r="BG72" s="97"/>
      <c r="BH72" s="97"/>
      <c r="BI72" s="97"/>
      <c r="BJ72" s="97"/>
      <c r="BK72" s="97"/>
      <c r="BL72" s="97"/>
      <c r="BM72" s="97"/>
      <c r="BN72" s="97"/>
      <c r="BO72" s="97" t="str">
        <f>IF(Data!CG24="","",Data!CG24)</f>
        <v/>
      </c>
      <c r="BP72" s="97"/>
      <c r="BQ72" s="97"/>
      <c r="BR72" s="97"/>
      <c r="BS72" s="97"/>
      <c r="BT72" s="97"/>
      <c r="BU72" s="97"/>
      <c r="BV72" s="97"/>
      <c r="BW72" s="97" t="str">
        <f>IF(Data!DC24="","",Data!DC24)</f>
        <v/>
      </c>
      <c r="BX72" s="97"/>
      <c r="BY72" s="97"/>
      <c r="BZ72" s="97"/>
      <c r="CA72" s="97"/>
      <c r="CB72" s="97"/>
      <c r="CC72" s="97"/>
      <c r="CD72" s="97"/>
      <c r="CE72" s="98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</row>
    <row r="73" spans="1:115" ht="40.200000000000003" customHeight="1" thickBot="1" x14ac:dyDescent="0.35">
      <c r="A73" s="99" t="s">
        <v>20</v>
      </c>
      <c r="B73" s="100"/>
      <c r="C73" s="100"/>
      <c r="D73" s="100"/>
      <c r="E73" s="100"/>
      <c r="F73" s="100"/>
      <c r="G73" s="100"/>
      <c r="H73" s="100"/>
      <c r="I73" s="97" t="str">
        <f>IF(Data!G24="","",Data!G24)</f>
        <v/>
      </c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8"/>
      <c r="AD73" s="106" t="s">
        <v>43</v>
      </c>
      <c r="AE73" s="102"/>
      <c r="AF73" s="102"/>
      <c r="AG73" s="102"/>
      <c r="AH73" s="102"/>
      <c r="AI73" s="102"/>
      <c r="AJ73" s="102"/>
      <c r="AK73" s="97" t="str">
        <f>IF(Data!AC24="","",Data!AC24)</f>
        <v/>
      </c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103" t="str">
        <f>IF(Data!AW24="","",Data!AW24)</f>
        <v/>
      </c>
      <c r="AW73" s="103"/>
      <c r="AX73" s="103"/>
      <c r="AY73" s="103"/>
      <c r="AZ73" s="103"/>
      <c r="BA73" s="103"/>
      <c r="BB73" s="103"/>
      <c r="BC73" s="103"/>
      <c r="BD73" s="103"/>
      <c r="BE73" s="103" t="str">
        <f>IF(Data!BR24="","",Data!BR24)</f>
        <v/>
      </c>
      <c r="BF73" s="103"/>
      <c r="BG73" s="103"/>
      <c r="BH73" s="103"/>
      <c r="BI73" s="103"/>
      <c r="BJ73" s="103"/>
      <c r="BK73" s="103"/>
      <c r="BL73" s="103"/>
      <c r="BM73" s="103"/>
      <c r="BN73" s="103"/>
      <c r="BO73" s="103" t="str">
        <f>IF(Data!CK24="","",Data!CK24)</f>
        <v/>
      </c>
      <c r="BP73" s="103"/>
      <c r="BQ73" s="103"/>
      <c r="BR73" s="103"/>
      <c r="BS73" s="103"/>
      <c r="BT73" s="103"/>
      <c r="BU73" s="103"/>
      <c r="BV73" s="103"/>
      <c r="BW73" s="103" t="str">
        <f>IF(Data!DH24="","",Data!DH24)</f>
        <v/>
      </c>
      <c r="BX73" s="103"/>
      <c r="BY73" s="103"/>
      <c r="BZ73" s="103"/>
      <c r="CA73" s="103"/>
      <c r="CB73" s="103"/>
      <c r="CC73" s="103"/>
      <c r="CD73" s="103"/>
      <c r="CE73" s="104"/>
      <c r="CI73" s="107" t="s">
        <v>49</v>
      </c>
      <c r="CJ73" s="108"/>
      <c r="CK73" s="108"/>
      <c r="CL73" s="108"/>
      <c r="CM73" s="108"/>
      <c r="CN73" s="108"/>
      <c r="CO73" s="108"/>
      <c r="CP73" s="108"/>
      <c r="CQ73" s="108"/>
      <c r="CR73" s="108"/>
      <c r="CS73" s="108"/>
      <c r="CT73" s="108"/>
      <c r="CU73" s="108"/>
      <c r="CV73" s="108"/>
      <c r="CW73" s="108"/>
      <c r="CX73" s="108"/>
      <c r="CY73" s="108"/>
      <c r="CZ73" s="108"/>
      <c r="DA73" s="108"/>
      <c r="DB73" s="108"/>
      <c r="DC73" s="108"/>
      <c r="DD73" s="108"/>
      <c r="DE73" s="108"/>
      <c r="DF73" s="108"/>
      <c r="DG73" s="108"/>
      <c r="DH73" s="108"/>
      <c r="DI73" s="108"/>
      <c r="DJ73" s="108"/>
      <c r="DK73" s="109"/>
    </row>
    <row r="74" spans="1:115" ht="40.200000000000003" customHeight="1" x14ac:dyDescent="0.3">
      <c r="A74" s="105"/>
      <c r="B74" s="100"/>
      <c r="C74" s="100"/>
      <c r="D74" s="100"/>
      <c r="E74" s="100"/>
      <c r="F74" s="100"/>
      <c r="G74" s="100"/>
      <c r="H74" s="100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8"/>
      <c r="AD74" s="110" t="s">
        <v>44</v>
      </c>
      <c r="AE74" s="108"/>
      <c r="AF74" s="108"/>
      <c r="AG74" s="108"/>
      <c r="AH74" s="108"/>
      <c r="AI74" s="108"/>
      <c r="AJ74" s="108"/>
      <c r="AK74" s="111">
        <f>IF(COUNT(AK69:AU73)&lt;&gt;5,,AVERAGE(AK69:AU73))</f>
        <v>0</v>
      </c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>
        <f>IF(COUNT(AV69:BD73)&lt;&gt;5,,MIN(AV69:BD73))</f>
        <v>0</v>
      </c>
      <c r="AW74" s="111"/>
      <c r="AX74" s="111"/>
      <c r="AY74" s="111"/>
      <c r="AZ74" s="111"/>
      <c r="BA74" s="111"/>
      <c r="BB74" s="111"/>
      <c r="BC74" s="111"/>
      <c r="BD74" s="111"/>
      <c r="BE74" s="111">
        <f>IF(COUNT(BE69:BN73)&lt;&gt;5,,MIN(BE69:BN73))</f>
        <v>0</v>
      </c>
      <c r="BF74" s="111"/>
      <c r="BG74" s="111"/>
      <c r="BH74" s="111"/>
      <c r="BI74" s="111"/>
      <c r="BJ74" s="111"/>
      <c r="BK74" s="111"/>
      <c r="BL74" s="111"/>
      <c r="BM74" s="111"/>
      <c r="BN74" s="111"/>
      <c r="BO74" s="111">
        <f>IF(COUNT(BO69:BV73)&lt;&gt;5,,MIN(BO69:BV73))</f>
        <v>0</v>
      </c>
      <c r="BP74" s="111"/>
      <c r="BQ74" s="111"/>
      <c r="BR74" s="111"/>
      <c r="BS74" s="111"/>
      <c r="BT74" s="111"/>
      <c r="BU74" s="111"/>
      <c r="BV74" s="111"/>
      <c r="BW74" s="111">
        <f>IF(COUNT(BW69:CE73)&lt;&gt;5,,MIN(BW69:CE73))</f>
        <v>0</v>
      </c>
      <c r="BX74" s="111"/>
      <c r="BY74" s="111"/>
      <c r="BZ74" s="111"/>
      <c r="CA74" s="111"/>
      <c r="CB74" s="111"/>
      <c r="CC74" s="111"/>
      <c r="CD74" s="111"/>
      <c r="CE74" s="112"/>
      <c r="CI74" s="113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  <c r="DD74" s="114"/>
      <c r="DE74" s="114"/>
      <c r="DF74" s="114"/>
      <c r="DG74" s="114"/>
      <c r="DH74" s="114"/>
      <c r="DI74" s="114"/>
      <c r="DJ74" s="114"/>
      <c r="DK74" s="115"/>
    </row>
    <row r="75" spans="1:115" ht="40.200000000000003" customHeight="1" x14ac:dyDescent="0.3">
      <c r="A75" s="99" t="s">
        <v>21</v>
      </c>
      <c r="B75" s="100"/>
      <c r="C75" s="100"/>
      <c r="D75" s="100"/>
      <c r="E75" s="100"/>
      <c r="F75" s="100"/>
      <c r="G75" s="100"/>
      <c r="H75" s="100"/>
      <c r="I75" s="97" t="str">
        <f>IF(Data!I24="","",Data!I24)</f>
        <v/>
      </c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8"/>
      <c r="AD75" s="99" t="s">
        <v>46</v>
      </c>
      <c r="AE75" s="100"/>
      <c r="AF75" s="100"/>
      <c r="AG75" s="100"/>
      <c r="AH75" s="100"/>
      <c r="AI75" s="100"/>
      <c r="AJ75" s="100"/>
      <c r="AK75" s="97">
        <f>IF(COUNT(AK69:AU73)&lt;&gt;5,,MIN(AK69:AU73))</f>
        <v>0</v>
      </c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>
        <f>IF(COUNT(AV69:BD73)&lt;&gt;5,,MIN(AV69:BD73))</f>
        <v>0</v>
      </c>
      <c r="AW75" s="97"/>
      <c r="AX75" s="97"/>
      <c r="AY75" s="97"/>
      <c r="AZ75" s="97"/>
      <c r="BA75" s="97"/>
      <c r="BB75" s="97"/>
      <c r="BC75" s="97"/>
      <c r="BD75" s="97"/>
      <c r="BE75" s="97">
        <f>IF(COUNT(BE69:BN73)&lt;&gt;5,,MIN(BE69:BN73))</f>
        <v>0</v>
      </c>
      <c r="BF75" s="97"/>
      <c r="BG75" s="97"/>
      <c r="BH75" s="97"/>
      <c r="BI75" s="97"/>
      <c r="BJ75" s="97"/>
      <c r="BK75" s="97"/>
      <c r="BL75" s="97"/>
      <c r="BM75" s="97"/>
      <c r="BN75" s="97"/>
      <c r="BO75" s="97">
        <f>IF(COUNT(BO69:BV73)&lt;&gt;5,,MIN(BO69:BV73))</f>
        <v>0</v>
      </c>
      <c r="BP75" s="97"/>
      <c r="BQ75" s="97"/>
      <c r="BR75" s="97"/>
      <c r="BS75" s="97"/>
      <c r="BT75" s="97"/>
      <c r="BU75" s="97"/>
      <c r="BV75" s="97"/>
      <c r="BW75" s="97">
        <f>IF(COUNT(BW69:CE73)&lt;&gt;5,,MIN(BW69:CE73))</f>
        <v>0</v>
      </c>
      <c r="BX75" s="97"/>
      <c r="BY75" s="97"/>
      <c r="BZ75" s="97"/>
      <c r="CA75" s="97"/>
      <c r="CB75" s="97"/>
      <c r="CC75" s="97"/>
      <c r="CD75" s="97"/>
      <c r="CE75" s="98"/>
      <c r="CI75" s="113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  <c r="DD75" s="114"/>
      <c r="DE75" s="114"/>
      <c r="DF75" s="114"/>
      <c r="DG75" s="114"/>
      <c r="DH75" s="114"/>
      <c r="DI75" s="114"/>
      <c r="DJ75" s="114"/>
      <c r="DK75" s="115"/>
    </row>
    <row r="76" spans="1:115" ht="40.200000000000003" customHeight="1" x14ac:dyDescent="0.3">
      <c r="A76" s="105"/>
      <c r="B76" s="100"/>
      <c r="C76" s="100"/>
      <c r="D76" s="100"/>
      <c r="E76" s="100"/>
      <c r="F76" s="100"/>
      <c r="G76" s="100"/>
      <c r="H76" s="100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8"/>
      <c r="AD76" s="99" t="s">
        <v>45</v>
      </c>
      <c r="AE76" s="100"/>
      <c r="AF76" s="100"/>
      <c r="AG76" s="100"/>
      <c r="AH76" s="100"/>
      <c r="AI76" s="100"/>
      <c r="AJ76" s="100"/>
      <c r="AK76" s="97">
        <f>IF(COUNT(AK69:AU73)&lt;&gt;5,,MAX(AK69:AU73))</f>
        <v>0</v>
      </c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>
        <f>IF(COUNT(AV69:BD73)&lt;&gt;5,,MAX(AV69:BD73))</f>
        <v>0</v>
      </c>
      <c r="AW76" s="97"/>
      <c r="AX76" s="97"/>
      <c r="AY76" s="97"/>
      <c r="AZ76" s="97"/>
      <c r="BA76" s="97"/>
      <c r="BB76" s="97"/>
      <c r="BC76" s="97"/>
      <c r="BD76" s="97"/>
      <c r="BE76" s="97">
        <f>IF(COUNT(BE69:BN73)&lt;&gt;5,,MAX(BE69:BN73))</f>
        <v>0</v>
      </c>
      <c r="BF76" s="97"/>
      <c r="BG76" s="97"/>
      <c r="BH76" s="97"/>
      <c r="BI76" s="97"/>
      <c r="BJ76" s="97"/>
      <c r="BK76" s="97"/>
      <c r="BL76" s="97"/>
      <c r="BM76" s="97"/>
      <c r="BN76" s="97"/>
      <c r="BO76" s="97">
        <f>IF(COUNT(BO69:BV73)&lt;&gt;5,,MIN(BO69:BV73))</f>
        <v>0</v>
      </c>
      <c r="BP76" s="97"/>
      <c r="BQ76" s="97"/>
      <c r="BR76" s="97"/>
      <c r="BS76" s="97"/>
      <c r="BT76" s="97"/>
      <c r="BU76" s="97"/>
      <c r="BV76" s="97"/>
      <c r="BW76" s="97">
        <f>IF(COUNT(BW69:CE73)&lt;&gt;5,,MIN(BW69:CE73))</f>
        <v>0</v>
      </c>
      <c r="BX76" s="97"/>
      <c r="BY76" s="97"/>
      <c r="BZ76" s="97"/>
      <c r="CA76" s="97"/>
      <c r="CB76" s="97"/>
      <c r="CC76" s="97"/>
      <c r="CD76" s="97"/>
      <c r="CE76" s="98"/>
      <c r="CI76" s="113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  <c r="DA76" s="114"/>
      <c r="DB76" s="114"/>
      <c r="DC76" s="114"/>
      <c r="DD76" s="114"/>
      <c r="DE76" s="114"/>
      <c r="DF76" s="114"/>
      <c r="DG76" s="114"/>
      <c r="DH76" s="114"/>
      <c r="DI76" s="114"/>
      <c r="DJ76" s="114"/>
      <c r="DK76" s="115"/>
    </row>
    <row r="77" spans="1:115" ht="40.200000000000003" customHeight="1" thickBot="1" x14ac:dyDescent="0.35">
      <c r="A77" s="99" t="s">
        <v>22</v>
      </c>
      <c r="B77" s="100"/>
      <c r="C77" s="100"/>
      <c r="D77" s="100"/>
      <c r="E77" s="100"/>
      <c r="F77" s="100"/>
      <c r="G77" s="100"/>
      <c r="H77" s="100"/>
      <c r="I77" s="97" t="str">
        <f>IF(Data!N24="","",Data!N24)</f>
        <v/>
      </c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8"/>
      <c r="AD77" s="105" t="s">
        <v>47</v>
      </c>
      <c r="AE77" s="100"/>
      <c r="AF77" s="100"/>
      <c r="AG77" s="100"/>
      <c r="AH77" s="100"/>
      <c r="AI77" s="100"/>
      <c r="AJ77" s="100"/>
      <c r="AK77" s="97">
        <f>IF(COUNT(AK69:AU73)&lt;&gt;5,,SQRT((SUM(AK69^2,AK70^2,AK71^2,AK72^2,AK73^2)-((SUM(AK69:AU73))^2)/(COUNTA(AK69:AU73)))/(COUNTA(AK69:AU73)-1)))</f>
        <v>0</v>
      </c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>
        <f>IF(COUNT(AV69:BD73)&lt;&gt;5,,SQRT((SUM(AV69^2,AV70^2,AV71^2,AV72^2,AV73^2)-((SUM(AV69:BD73))^2)/(COUNTA(AV69:BD73)))/(COUNTA(AV69:BD73)-1)))</f>
        <v>0</v>
      </c>
      <c r="AW77" s="97"/>
      <c r="AX77" s="97"/>
      <c r="AY77" s="97"/>
      <c r="AZ77" s="97"/>
      <c r="BA77" s="97"/>
      <c r="BB77" s="97"/>
      <c r="BC77" s="97"/>
      <c r="BD77" s="97"/>
      <c r="BE77" s="97">
        <f>IF(COUNT(BE69:BN73)&lt;&gt;5,,SQRT((SUM(BE69^2,BE70^2,BE71^2,BE72^2,BE73^2)-((SUM(BE69:BN73))^2)/(COUNTA(BE69:BN73)))/(COUNTA(BE69:BN73)-1)))</f>
        <v>0</v>
      </c>
      <c r="BF77" s="97"/>
      <c r="BG77" s="97"/>
      <c r="BH77" s="97"/>
      <c r="BI77" s="97"/>
      <c r="BJ77" s="97"/>
      <c r="BK77" s="97"/>
      <c r="BL77" s="97"/>
      <c r="BM77" s="97"/>
      <c r="BN77" s="97"/>
      <c r="BO77" s="97">
        <f>IF(COUNT(BO69:BV73)&lt;&gt;5,,SQRT((SUM(BO69^2,BO70^2,BO71^2,BO72^2,BO73^2)-((SUM(BO69:BV73))^2)/(COUNTA(BO69:BV73)))/(COUNTA(BO69:BV73)-1)))</f>
        <v>0</v>
      </c>
      <c r="BP77" s="97"/>
      <c r="BQ77" s="97"/>
      <c r="BR77" s="97"/>
      <c r="BS77" s="97"/>
      <c r="BT77" s="97"/>
      <c r="BU77" s="97"/>
      <c r="BV77" s="97"/>
      <c r="BW77" s="97">
        <f>IF(COUNT(BW69:CE73)&lt;&gt;5,,SQRT((SUM(BW69^2,BW70^2,BW71^2,BW72^2,BW73^2)-((SUM(BW69:CE73))^2)/(COUNTA(BW69:CE73)))/(COUNTA(BW69:CE73)-1)))</f>
        <v>0</v>
      </c>
      <c r="BX77" s="97"/>
      <c r="BY77" s="97"/>
      <c r="BZ77" s="97"/>
      <c r="CA77" s="97"/>
      <c r="CB77" s="97"/>
      <c r="CC77" s="97"/>
      <c r="CD77" s="97"/>
      <c r="CE77" s="98"/>
      <c r="CI77" s="116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  <c r="DE77" s="117"/>
      <c r="DF77" s="117"/>
      <c r="DG77" s="117"/>
      <c r="DH77" s="117"/>
      <c r="DI77" s="117"/>
      <c r="DJ77" s="117"/>
      <c r="DK77" s="118"/>
    </row>
    <row r="78" spans="1:115" ht="40.200000000000003" customHeight="1" thickBot="1" x14ac:dyDescent="0.35">
      <c r="A78" s="101"/>
      <c r="B78" s="102"/>
      <c r="C78" s="102"/>
      <c r="D78" s="102"/>
      <c r="E78" s="102"/>
      <c r="F78" s="102"/>
      <c r="G78" s="102"/>
      <c r="H78" s="102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4"/>
      <c r="AD78" s="106" t="s">
        <v>48</v>
      </c>
      <c r="AE78" s="102"/>
      <c r="AF78" s="102"/>
      <c r="AG78" s="102"/>
      <c r="AH78" s="102"/>
      <c r="AI78" s="102"/>
      <c r="AJ78" s="102"/>
      <c r="AK78" s="103">
        <f>IF(COUNT(AK69:AU73)&lt;&gt;5,,MAX(AK69:AU73)-MIN(AK69:AU73))</f>
        <v>0</v>
      </c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>
        <f>IF(COUNT(AV69:BD73)&lt;&gt;5,,MAX(AV69:BD73)-MIN(AV69:BD73))</f>
        <v>0</v>
      </c>
      <c r="AW78" s="103"/>
      <c r="AX78" s="103"/>
      <c r="AY78" s="103"/>
      <c r="AZ78" s="103"/>
      <c r="BA78" s="103"/>
      <c r="BB78" s="103"/>
      <c r="BC78" s="103"/>
      <c r="BD78" s="103"/>
      <c r="BE78" s="103">
        <f>IF(COUNT(BE69:BN73)&lt;&gt;5,,MAX(BE69:BN73)-MIN(BE69:BN73))</f>
        <v>0</v>
      </c>
      <c r="BF78" s="103"/>
      <c r="BG78" s="103"/>
      <c r="BH78" s="103"/>
      <c r="BI78" s="103"/>
      <c r="BJ78" s="103"/>
      <c r="BK78" s="103"/>
      <c r="BL78" s="103"/>
      <c r="BM78" s="103"/>
      <c r="BN78" s="103"/>
      <c r="BO78" s="103">
        <f>IF(COUNT(BO69:BV73)&lt;&gt;5,,MAX(BO69:BV73)-MIN(BO69:BV73))</f>
        <v>0</v>
      </c>
      <c r="BP78" s="103"/>
      <c r="BQ78" s="103"/>
      <c r="BR78" s="103"/>
      <c r="BS78" s="103"/>
      <c r="BT78" s="103"/>
      <c r="BU78" s="103"/>
      <c r="BV78" s="103"/>
      <c r="BW78" s="103">
        <f>IF(COUNT(BW69:CE73)&lt;&gt;5,,MAX(BW69:CE73)-MIN(BW69:CE73))</f>
        <v>0</v>
      </c>
      <c r="BX78" s="103"/>
      <c r="BY78" s="103"/>
      <c r="BZ78" s="103"/>
      <c r="CA78" s="103"/>
      <c r="CB78" s="103"/>
      <c r="CC78" s="103"/>
      <c r="CD78" s="103"/>
      <c r="CE78" s="104"/>
    </row>
    <row r="80" spans="1:115" ht="14.4" thickBot="1" x14ac:dyDescent="0.35"/>
    <row r="81" spans="1:115" ht="35.4" customHeight="1" thickBot="1" x14ac:dyDescent="0.35">
      <c r="A81" s="110" t="s">
        <v>50</v>
      </c>
      <c r="B81" s="122"/>
      <c r="C81" s="122"/>
      <c r="D81" s="122"/>
      <c r="E81" s="122"/>
      <c r="F81" s="122"/>
      <c r="G81" s="122"/>
      <c r="H81" s="122"/>
      <c r="I81" s="111" t="str">
        <f>IF(Data!A25="","",Data!A25)</f>
        <v/>
      </c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2"/>
      <c r="U81" s="33"/>
      <c r="V81" s="33"/>
      <c r="W81" s="33"/>
      <c r="X81" s="33"/>
      <c r="Y81" s="33"/>
      <c r="Z81" s="33"/>
      <c r="AA81" s="33"/>
      <c r="AB81" s="33"/>
      <c r="AC81" s="33"/>
      <c r="AD81" s="124"/>
      <c r="AE81" s="125"/>
      <c r="AF81" s="125"/>
      <c r="AG81" s="125"/>
      <c r="AH81" s="125"/>
      <c r="AI81" s="125"/>
      <c r="AJ81" s="125"/>
      <c r="AK81" s="108" t="s">
        <v>24</v>
      </c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 t="s">
        <v>25</v>
      </c>
      <c r="AW81" s="108"/>
      <c r="AX81" s="108"/>
      <c r="AY81" s="108"/>
      <c r="AZ81" s="108"/>
      <c r="BA81" s="108"/>
      <c r="BB81" s="108"/>
      <c r="BC81" s="108"/>
      <c r="BD81" s="108"/>
      <c r="BE81" s="108" t="s">
        <v>26</v>
      </c>
      <c r="BF81" s="108"/>
      <c r="BG81" s="108"/>
      <c r="BH81" s="108"/>
      <c r="BI81" s="108"/>
      <c r="BJ81" s="108"/>
      <c r="BK81" s="108"/>
      <c r="BL81" s="108"/>
      <c r="BM81" s="108"/>
      <c r="BN81" s="108"/>
      <c r="BO81" s="108" t="s">
        <v>27</v>
      </c>
      <c r="BP81" s="108"/>
      <c r="BQ81" s="108"/>
      <c r="BR81" s="108"/>
      <c r="BS81" s="108"/>
      <c r="BT81" s="108"/>
      <c r="BU81" s="108"/>
      <c r="BV81" s="108"/>
      <c r="BW81" s="108" t="s">
        <v>28</v>
      </c>
      <c r="BX81" s="108"/>
      <c r="BY81" s="108"/>
      <c r="BZ81" s="108"/>
      <c r="CA81" s="108"/>
      <c r="CB81" s="108"/>
      <c r="CC81" s="108"/>
      <c r="CD81" s="108"/>
      <c r="CE81" s="109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</row>
    <row r="82" spans="1:115" ht="35.4" customHeight="1" x14ac:dyDescent="0.3">
      <c r="A82" s="99"/>
      <c r="B82" s="123"/>
      <c r="C82" s="123"/>
      <c r="D82" s="123"/>
      <c r="E82" s="123"/>
      <c r="F82" s="123"/>
      <c r="G82" s="123"/>
      <c r="H82" s="123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8"/>
      <c r="U82" s="33"/>
      <c r="V82" s="33"/>
      <c r="W82" s="33"/>
      <c r="X82" s="33"/>
      <c r="Y82" s="33"/>
      <c r="Z82" s="33"/>
      <c r="AA82" s="33"/>
      <c r="AB82" s="33"/>
      <c r="AC82" s="33"/>
      <c r="AD82" s="99" t="s">
        <v>39</v>
      </c>
      <c r="AE82" s="100"/>
      <c r="AF82" s="100"/>
      <c r="AG82" s="100"/>
      <c r="AH82" s="100"/>
      <c r="AI82" s="100"/>
      <c r="AJ82" s="100"/>
      <c r="AK82" s="97" t="str">
        <f>IF(Data!R25="","",Data!R25)</f>
        <v/>
      </c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 t="str">
        <f>IF(Data!AF25="","",Data!AF25)</f>
        <v/>
      </c>
      <c r="AW82" s="97"/>
      <c r="AX82" s="97"/>
      <c r="AY82" s="97"/>
      <c r="AZ82" s="97"/>
      <c r="BA82" s="97"/>
      <c r="BB82" s="97"/>
      <c r="BC82" s="97"/>
      <c r="BD82" s="97"/>
      <c r="BE82" s="97" t="str">
        <f>IF(Data!BB25="","",Data!BB25)</f>
        <v/>
      </c>
      <c r="BF82" s="97"/>
      <c r="BG82" s="97"/>
      <c r="BH82" s="97"/>
      <c r="BI82" s="97"/>
      <c r="BJ82" s="97"/>
      <c r="BK82" s="97"/>
      <c r="BL82" s="97"/>
      <c r="BM82" s="97"/>
      <c r="BN82" s="97"/>
      <c r="BO82" s="97" t="str">
        <f>IF(Data!BV25="","",Data!BV25)</f>
        <v/>
      </c>
      <c r="BP82" s="97"/>
      <c r="BQ82" s="97"/>
      <c r="BR82" s="97"/>
      <c r="BS82" s="97"/>
      <c r="BT82" s="97"/>
      <c r="BU82" s="97"/>
      <c r="BV82" s="97"/>
      <c r="BW82" s="97" t="str">
        <f>IF(Data!CO25="","",Data!CO25)</f>
        <v/>
      </c>
      <c r="BX82" s="97"/>
      <c r="BY82" s="97"/>
      <c r="BZ82" s="97"/>
      <c r="CA82" s="97"/>
      <c r="CB82" s="97"/>
      <c r="CC82" s="97"/>
      <c r="CD82" s="97"/>
      <c r="CE82" s="98"/>
      <c r="CF82" s="33"/>
      <c r="CG82" s="33"/>
      <c r="CH82" s="33"/>
      <c r="CI82" s="107" t="s">
        <v>47</v>
      </c>
      <c r="CJ82" s="108"/>
      <c r="CK82" s="108"/>
      <c r="CL82" s="108"/>
      <c r="CM82" s="108"/>
      <c r="CN82" s="108"/>
      <c r="CO82" s="108"/>
      <c r="CP82" s="111">
        <f>IF(ROUNDDOWN(COUNT(AK82:CE86)/5,0)&lt;&gt;0,SQRT(SUM(AK90^2,AV90^2,BE90^2,BO90^2,BW90^2)/(ROUNDDOWN(COUNT(AK82:CE86)/5,0))),)</f>
        <v>0</v>
      </c>
      <c r="CQ82" s="111"/>
      <c r="CR82" s="111"/>
      <c r="CS82" s="111"/>
      <c r="CT82" s="111"/>
      <c r="CU82" s="111"/>
      <c r="CV82" s="111"/>
      <c r="CW82" s="111"/>
      <c r="CX82" s="112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</row>
    <row r="83" spans="1:115" ht="30.6" customHeight="1" thickBot="1" x14ac:dyDescent="0.35">
      <c r="A83" s="99"/>
      <c r="B83" s="123"/>
      <c r="C83" s="123"/>
      <c r="D83" s="123"/>
      <c r="E83" s="123"/>
      <c r="F83" s="123"/>
      <c r="G83" s="123"/>
      <c r="H83" s="123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8"/>
      <c r="U83" s="33"/>
      <c r="V83" s="33"/>
      <c r="W83" s="33"/>
      <c r="X83" s="33"/>
      <c r="Y83" s="33"/>
      <c r="Z83" s="33"/>
      <c r="AA83" s="33"/>
      <c r="AB83" s="33"/>
      <c r="AC83" s="33"/>
      <c r="AD83" s="99" t="s">
        <v>40</v>
      </c>
      <c r="AE83" s="100"/>
      <c r="AF83" s="100"/>
      <c r="AG83" s="100"/>
      <c r="AH83" s="100"/>
      <c r="AI83" s="100"/>
      <c r="AJ83" s="100"/>
      <c r="AK83" s="97" t="str">
        <f>IF(Data!U25="","",Data!U25)</f>
        <v/>
      </c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 t="str">
        <f>IF(Data!AJ25="","",Data!AJ25)</f>
        <v/>
      </c>
      <c r="AW83" s="97"/>
      <c r="AX83" s="97"/>
      <c r="AY83" s="97"/>
      <c r="AZ83" s="97"/>
      <c r="BA83" s="97"/>
      <c r="BB83" s="97"/>
      <c r="BC83" s="97"/>
      <c r="BD83" s="97"/>
      <c r="BE83" s="97" t="str">
        <f>IF(Data!BE25="","",Data!BE25)</f>
        <v/>
      </c>
      <c r="BF83" s="97"/>
      <c r="BG83" s="97"/>
      <c r="BH83" s="97"/>
      <c r="BI83" s="97"/>
      <c r="BJ83" s="97"/>
      <c r="BK83" s="97"/>
      <c r="BL83" s="97"/>
      <c r="BM83" s="97"/>
      <c r="BN83" s="97"/>
      <c r="BO83" s="97" t="str">
        <f>IF(Data!BY25="","",Data!BY25)</f>
        <v/>
      </c>
      <c r="BP83" s="97"/>
      <c r="BQ83" s="97"/>
      <c r="BR83" s="97"/>
      <c r="BS83" s="97"/>
      <c r="BT83" s="97"/>
      <c r="BU83" s="97"/>
      <c r="BV83" s="97"/>
      <c r="BW83" s="97" t="str">
        <f>IF(Data!CS25="","",Data!CS25)</f>
        <v/>
      </c>
      <c r="BX83" s="97"/>
      <c r="BY83" s="97"/>
      <c r="BZ83" s="97"/>
      <c r="CA83" s="97"/>
      <c r="CB83" s="97"/>
      <c r="CC83" s="97"/>
      <c r="CD83" s="97"/>
      <c r="CE83" s="98"/>
      <c r="CF83" s="33"/>
      <c r="CG83" s="33"/>
      <c r="CH83" s="33"/>
      <c r="CI83" s="101" t="str">
        <f>"TR/"&amp;17-ROUNDDOWN(COUNT(AK81:CE85)/5,0)</f>
        <v>TR/17</v>
      </c>
      <c r="CJ83" s="102"/>
      <c r="CK83" s="102"/>
      <c r="CL83" s="102"/>
      <c r="CM83" s="102"/>
      <c r="CN83" s="102"/>
      <c r="CO83" s="102"/>
      <c r="CP83" s="103">
        <f>IF(ROUNDDOWN(COUNT(AK82:CE86)/5,0)&lt;&gt;0,(I90-I88)/(17-(1*COUNT(AK82:CE82))),)</f>
        <v>0</v>
      </c>
      <c r="CQ83" s="103"/>
      <c r="CR83" s="103"/>
      <c r="CS83" s="103"/>
      <c r="CT83" s="103"/>
      <c r="CU83" s="103"/>
      <c r="CV83" s="103"/>
      <c r="CW83" s="103"/>
      <c r="CX83" s="104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</row>
    <row r="84" spans="1:115" ht="35.4" customHeight="1" thickBot="1" x14ac:dyDescent="0.35">
      <c r="A84" s="99" t="s">
        <v>23</v>
      </c>
      <c r="B84" s="100"/>
      <c r="C84" s="100"/>
      <c r="D84" s="100"/>
      <c r="E84" s="100"/>
      <c r="F84" s="100"/>
      <c r="G84" s="100"/>
      <c r="H84" s="100"/>
      <c r="I84" s="97" t="str">
        <f>IF(Data!F25="","",Data!F25)</f>
        <v/>
      </c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8"/>
      <c r="U84" s="33"/>
      <c r="V84" s="33"/>
      <c r="W84" s="33"/>
      <c r="X84" s="33"/>
      <c r="Y84" s="33"/>
      <c r="Z84" s="33"/>
      <c r="AA84" s="33"/>
      <c r="AB84" s="33"/>
      <c r="AC84" s="33"/>
      <c r="AD84" s="99" t="s">
        <v>41</v>
      </c>
      <c r="AE84" s="100"/>
      <c r="AF84" s="100"/>
      <c r="AG84" s="100"/>
      <c r="AH84" s="100"/>
      <c r="AI84" s="100"/>
      <c r="AJ84" s="100"/>
      <c r="AK84" s="97" t="str">
        <f>IF(Data!X25="","",Data!X25)</f>
        <v/>
      </c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 t="str">
        <f>IF(Data!AO25="","",Data!AO25)</f>
        <v/>
      </c>
      <c r="AW84" s="97"/>
      <c r="AX84" s="97"/>
      <c r="AY84" s="97"/>
      <c r="AZ84" s="97"/>
      <c r="BA84" s="97"/>
      <c r="BB84" s="97"/>
      <c r="BC84" s="97"/>
      <c r="BD84" s="97"/>
      <c r="BE84" s="97" t="str">
        <f>IF(Data!BJ25="","",Data!BJ25)</f>
        <v/>
      </c>
      <c r="BF84" s="97"/>
      <c r="BG84" s="97"/>
      <c r="BH84" s="97"/>
      <c r="BI84" s="97"/>
      <c r="BJ84" s="97"/>
      <c r="BK84" s="97"/>
      <c r="BL84" s="97"/>
      <c r="BM84" s="97"/>
      <c r="BN84" s="97"/>
      <c r="BO84" s="97" t="str">
        <f>IF(Data!CC25="","",Data!CC25)</f>
        <v/>
      </c>
      <c r="BP84" s="97"/>
      <c r="BQ84" s="97"/>
      <c r="BR84" s="97"/>
      <c r="BS84" s="97"/>
      <c r="BT84" s="97"/>
      <c r="BU84" s="97"/>
      <c r="BV84" s="97"/>
      <c r="BW84" s="97" t="str">
        <f>IF(Data!CX25="","",Data!CX25)</f>
        <v/>
      </c>
      <c r="BX84" s="97"/>
      <c r="BY84" s="97"/>
      <c r="BZ84" s="97"/>
      <c r="CA84" s="97"/>
      <c r="CB84" s="97"/>
      <c r="CC84" s="97"/>
      <c r="CD84" s="97"/>
      <c r="CE84" s="98"/>
      <c r="CF84" s="33"/>
      <c r="CG84" s="33"/>
      <c r="CH84" s="33"/>
      <c r="CI84" s="119" t="str">
        <f>IF(ROUNDDOWN(COUNT(AK82:CE86)/5,0)&lt;&gt;0,IF(CP82&lt;=CP83,IF(ROUNDDOWN(COUNT(AK82:CE86)/5,0)&lt;&gt;5,"Acceptable, to be completed with 5 parts","Acceptable"),"Refused"),"")</f>
        <v/>
      </c>
      <c r="CJ84" s="120"/>
      <c r="CK84" s="120"/>
      <c r="CL84" s="120"/>
      <c r="CM84" s="120"/>
      <c r="CN84" s="120"/>
      <c r="CO84" s="120"/>
      <c r="CP84" s="120"/>
      <c r="CQ84" s="120"/>
      <c r="CR84" s="120"/>
      <c r="CS84" s="120"/>
      <c r="CT84" s="120"/>
      <c r="CU84" s="120"/>
      <c r="CV84" s="120"/>
      <c r="CW84" s="120"/>
      <c r="CX84" s="121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</row>
    <row r="85" spans="1:115" ht="35.4" customHeight="1" thickBot="1" x14ac:dyDescent="0.35">
      <c r="A85" s="105"/>
      <c r="B85" s="100"/>
      <c r="C85" s="100"/>
      <c r="D85" s="100"/>
      <c r="E85" s="100"/>
      <c r="F85" s="100"/>
      <c r="G85" s="100"/>
      <c r="H85" s="100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8"/>
      <c r="AD85" s="99" t="s">
        <v>42</v>
      </c>
      <c r="AE85" s="100"/>
      <c r="AF85" s="100"/>
      <c r="AG85" s="100"/>
      <c r="AH85" s="100"/>
      <c r="AI85" s="100"/>
      <c r="AJ85" s="100"/>
      <c r="AK85" s="97" t="str">
        <f>IF(Data!AA25="","",Data!AA25)</f>
        <v/>
      </c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 t="str">
        <f>IF(Data!AS25="","",Data!AS25)</f>
        <v/>
      </c>
      <c r="AW85" s="97"/>
      <c r="AX85" s="97"/>
      <c r="AY85" s="97"/>
      <c r="AZ85" s="97"/>
      <c r="BA85" s="97"/>
      <c r="BB85" s="97"/>
      <c r="BC85" s="97"/>
      <c r="BD85" s="97"/>
      <c r="BE85" s="97" t="str">
        <f>IF(Data!BN25="","",Data!BN25)</f>
        <v/>
      </c>
      <c r="BF85" s="97"/>
      <c r="BG85" s="97"/>
      <c r="BH85" s="97"/>
      <c r="BI85" s="97"/>
      <c r="BJ85" s="97"/>
      <c r="BK85" s="97"/>
      <c r="BL85" s="97"/>
      <c r="BM85" s="97"/>
      <c r="BN85" s="97"/>
      <c r="BO85" s="97" t="str">
        <f>IF(Data!CG25="","",Data!CG25)</f>
        <v/>
      </c>
      <c r="BP85" s="97"/>
      <c r="BQ85" s="97"/>
      <c r="BR85" s="97"/>
      <c r="BS85" s="97"/>
      <c r="BT85" s="97"/>
      <c r="BU85" s="97"/>
      <c r="BV85" s="97"/>
      <c r="BW85" s="97" t="str">
        <f>IF(Data!DC25="","",Data!DC25)</f>
        <v/>
      </c>
      <c r="BX85" s="97"/>
      <c r="BY85" s="97"/>
      <c r="BZ85" s="97"/>
      <c r="CA85" s="97"/>
      <c r="CB85" s="97"/>
      <c r="CC85" s="97"/>
      <c r="CD85" s="97"/>
      <c r="CE85" s="98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</row>
    <row r="86" spans="1:115" ht="35.4" customHeight="1" thickBot="1" x14ac:dyDescent="0.35">
      <c r="A86" s="99" t="s">
        <v>20</v>
      </c>
      <c r="B86" s="100"/>
      <c r="C86" s="100"/>
      <c r="D86" s="100"/>
      <c r="E86" s="100"/>
      <c r="F86" s="100"/>
      <c r="G86" s="100"/>
      <c r="H86" s="100"/>
      <c r="I86" s="97" t="str">
        <f>IF(Data!G25="","",Data!G25)</f>
        <v/>
      </c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8"/>
      <c r="AD86" s="106" t="s">
        <v>43</v>
      </c>
      <c r="AE86" s="102"/>
      <c r="AF86" s="102"/>
      <c r="AG86" s="102"/>
      <c r="AH86" s="102"/>
      <c r="AI86" s="102"/>
      <c r="AJ86" s="102"/>
      <c r="AK86" s="97" t="str">
        <f>IF(Data!AC25="","",Data!AC25)</f>
        <v/>
      </c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103" t="str">
        <f>IF(Data!AW25="","",Data!AW25)</f>
        <v/>
      </c>
      <c r="AW86" s="103"/>
      <c r="AX86" s="103"/>
      <c r="AY86" s="103"/>
      <c r="AZ86" s="103"/>
      <c r="BA86" s="103"/>
      <c r="BB86" s="103"/>
      <c r="BC86" s="103"/>
      <c r="BD86" s="103"/>
      <c r="BE86" s="103" t="str">
        <f>IF(Data!BR25="","",Data!BR25)</f>
        <v/>
      </c>
      <c r="BF86" s="103"/>
      <c r="BG86" s="103"/>
      <c r="BH86" s="103"/>
      <c r="BI86" s="103"/>
      <c r="BJ86" s="103"/>
      <c r="BK86" s="103"/>
      <c r="BL86" s="103"/>
      <c r="BM86" s="103"/>
      <c r="BN86" s="103"/>
      <c r="BO86" s="103" t="str">
        <f>IF(Data!CK25="","",Data!CK25)</f>
        <v/>
      </c>
      <c r="BP86" s="103"/>
      <c r="BQ86" s="103"/>
      <c r="BR86" s="103"/>
      <c r="BS86" s="103"/>
      <c r="BT86" s="103"/>
      <c r="BU86" s="103"/>
      <c r="BV86" s="103"/>
      <c r="BW86" s="103" t="str">
        <f>IF(Data!DH25="","",Data!DH25)</f>
        <v/>
      </c>
      <c r="BX86" s="103"/>
      <c r="BY86" s="103"/>
      <c r="BZ86" s="103"/>
      <c r="CA86" s="103"/>
      <c r="CB86" s="103"/>
      <c r="CC86" s="103"/>
      <c r="CD86" s="103"/>
      <c r="CE86" s="104"/>
      <c r="CI86" s="107" t="s">
        <v>49</v>
      </c>
      <c r="CJ86" s="108"/>
      <c r="CK86" s="108"/>
      <c r="CL86" s="108"/>
      <c r="CM86" s="108"/>
      <c r="CN86" s="108"/>
      <c r="CO86" s="108"/>
      <c r="CP86" s="108"/>
      <c r="CQ86" s="108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8"/>
      <c r="DF86" s="108"/>
      <c r="DG86" s="108"/>
      <c r="DH86" s="108"/>
      <c r="DI86" s="108"/>
      <c r="DJ86" s="108"/>
      <c r="DK86" s="109"/>
    </row>
    <row r="87" spans="1:115" ht="35.4" customHeight="1" x14ac:dyDescent="0.3">
      <c r="A87" s="105"/>
      <c r="B87" s="100"/>
      <c r="C87" s="100"/>
      <c r="D87" s="100"/>
      <c r="E87" s="100"/>
      <c r="F87" s="100"/>
      <c r="G87" s="100"/>
      <c r="H87" s="100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8"/>
      <c r="AD87" s="110" t="s">
        <v>44</v>
      </c>
      <c r="AE87" s="108"/>
      <c r="AF87" s="108"/>
      <c r="AG87" s="108"/>
      <c r="AH87" s="108"/>
      <c r="AI87" s="108"/>
      <c r="AJ87" s="108"/>
      <c r="AK87" s="111">
        <f>IF(COUNT(AK82:AU86)&lt;&gt;5,,AVERAGE(AK82:AU86))</f>
        <v>0</v>
      </c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>
        <f>IF(COUNT(AV82:BD86)&lt;&gt;5,,MIN(AV82:BD86))</f>
        <v>0</v>
      </c>
      <c r="AW87" s="111"/>
      <c r="AX87" s="111"/>
      <c r="AY87" s="111"/>
      <c r="AZ87" s="111"/>
      <c r="BA87" s="111"/>
      <c r="BB87" s="111"/>
      <c r="BC87" s="111"/>
      <c r="BD87" s="111"/>
      <c r="BE87" s="111">
        <f>IF(COUNT(BE82:BN86)&lt;&gt;5,,MIN(BE82:BN86))</f>
        <v>0</v>
      </c>
      <c r="BF87" s="111"/>
      <c r="BG87" s="111"/>
      <c r="BH87" s="111"/>
      <c r="BI87" s="111"/>
      <c r="BJ87" s="111"/>
      <c r="BK87" s="111"/>
      <c r="BL87" s="111"/>
      <c r="BM87" s="111"/>
      <c r="BN87" s="111"/>
      <c r="BO87" s="111">
        <f>IF(COUNT(BO82:BV86)&lt;&gt;5,,MIN(BO82:BV86))</f>
        <v>0</v>
      </c>
      <c r="BP87" s="111"/>
      <c r="BQ87" s="111"/>
      <c r="BR87" s="111"/>
      <c r="BS87" s="111"/>
      <c r="BT87" s="111"/>
      <c r="BU87" s="111"/>
      <c r="BV87" s="111"/>
      <c r="BW87" s="111">
        <f>IF(COUNT(BW82:CE86)&lt;&gt;5,,MIN(BW82:CE86))</f>
        <v>0</v>
      </c>
      <c r="BX87" s="111"/>
      <c r="BY87" s="111"/>
      <c r="BZ87" s="111"/>
      <c r="CA87" s="111"/>
      <c r="CB87" s="111"/>
      <c r="CC87" s="111"/>
      <c r="CD87" s="111"/>
      <c r="CE87" s="112"/>
      <c r="CI87" s="113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5"/>
    </row>
    <row r="88" spans="1:115" ht="35.4" customHeight="1" x14ac:dyDescent="0.3">
      <c r="A88" s="99" t="s">
        <v>21</v>
      </c>
      <c r="B88" s="100"/>
      <c r="C88" s="100"/>
      <c r="D88" s="100"/>
      <c r="E88" s="100"/>
      <c r="F88" s="100"/>
      <c r="G88" s="100"/>
      <c r="H88" s="100"/>
      <c r="I88" s="97" t="str">
        <f>IF(Data!I25="","",Data!I25)</f>
        <v/>
      </c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8"/>
      <c r="AD88" s="99" t="s">
        <v>46</v>
      </c>
      <c r="AE88" s="100"/>
      <c r="AF88" s="100"/>
      <c r="AG88" s="100"/>
      <c r="AH88" s="100"/>
      <c r="AI88" s="100"/>
      <c r="AJ88" s="100"/>
      <c r="AK88" s="97">
        <f>IF(COUNT(AK82:AU86)&lt;&gt;5,,MIN(AK82:AU86))</f>
        <v>0</v>
      </c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>
        <f>IF(COUNT(AV82:BD86)&lt;&gt;5,,MIN(AV82:BD86))</f>
        <v>0</v>
      </c>
      <c r="AW88" s="97"/>
      <c r="AX88" s="97"/>
      <c r="AY88" s="97"/>
      <c r="AZ88" s="97"/>
      <c r="BA88" s="97"/>
      <c r="BB88" s="97"/>
      <c r="BC88" s="97"/>
      <c r="BD88" s="97"/>
      <c r="BE88" s="97">
        <f>IF(COUNT(BE82:BN86)&lt;&gt;5,,MIN(BE82:BN86))</f>
        <v>0</v>
      </c>
      <c r="BF88" s="97"/>
      <c r="BG88" s="97"/>
      <c r="BH88" s="97"/>
      <c r="BI88" s="97"/>
      <c r="BJ88" s="97"/>
      <c r="BK88" s="97"/>
      <c r="BL88" s="97"/>
      <c r="BM88" s="97"/>
      <c r="BN88" s="97"/>
      <c r="BO88" s="97">
        <f>IF(COUNT(BO82:BV86)&lt;&gt;5,,MIN(BO82:BV86))</f>
        <v>0</v>
      </c>
      <c r="BP88" s="97"/>
      <c r="BQ88" s="97"/>
      <c r="BR88" s="97"/>
      <c r="BS88" s="97"/>
      <c r="BT88" s="97"/>
      <c r="BU88" s="97"/>
      <c r="BV88" s="97"/>
      <c r="BW88" s="97">
        <f>IF(COUNT(BW82:CE86)&lt;&gt;5,,MIN(BW82:CE86))</f>
        <v>0</v>
      </c>
      <c r="BX88" s="97"/>
      <c r="BY88" s="97"/>
      <c r="BZ88" s="97"/>
      <c r="CA88" s="97"/>
      <c r="CB88" s="97"/>
      <c r="CC88" s="97"/>
      <c r="CD88" s="97"/>
      <c r="CE88" s="98"/>
      <c r="CI88" s="113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  <c r="DD88" s="114"/>
      <c r="DE88" s="114"/>
      <c r="DF88" s="114"/>
      <c r="DG88" s="114"/>
      <c r="DH88" s="114"/>
      <c r="DI88" s="114"/>
      <c r="DJ88" s="114"/>
      <c r="DK88" s="115"/>
    </row>
    <row r="89" spans="1:115" ht="35.4" customHeight="1" x14ac:dyDescent="0.3">
      <c r="A89" s="105"/>
      <c r="B89" s="100"/>
      <c r="C89" s="100"/>
      <c r="D89" s="100"/>
      <c r="E89" s="100"/>
      <c r="F89" s="100"/>
      <c r="G89" s="100"/>
      <c r="H89" s="100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8"/>
      <c r="AD89" s="99" t="s">
        <v>45</v>
      </c>
      <c r="AE89" s="100"/>
      <c r="AF89" s="100"/>
      <c r="AG89" s="100"/>
      <c r="AH89" s="100"/>
      <c r="AI89" s="100"/>
      <c r="AJ89" s="100"/>
      <c r="AK89" s="97">
        <f>IF(COUNT(AK82:AU86)&lt;&gt;5,,MAX(AK82:AU86))</f>
        <v>0</v>
      </c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>
        <f>IF(COUNT(AV82:BD86)&lt;&gt;5,,MAX(AV82:BD86))</f>
        <v>0</v>
      </c>
      <c r="AW89" s="97"/>
      <c r="AX89" s="97"/>
      <c r="AY89" s="97"/>
      <c r="AZ89" s="97"/>
      <c r="BA89" s="97"/>
      <c r="BB89" s="97"/>
      <c r="BC89" s="97"/>
      <c r="BD89" s="97"/>
      <c r="BE89" s="97">
        <f>IF(COUNT(BE82:BN86)&lt;&gt;5,,MAX(BE82:BN86))</f>
        <v>0</v>
      </c>
      <c r="BF89" s="97"/>
      <c r="BG89" s="97"/>
      <c r="BH89" s="97"/>
      <c r="BI89" s="97"/>
      <c r="BJ89" s="97"/>
      <c r="BK89" s="97"/>
      <c r="BL89" s="97"/>
      <c r="BM89" s="97"/>
      <c r="BN89" s="97"/>
      <c r="BO89" s="97">
        <f>IF(COUNT(BO82:BV86)&lt;&gt;5,,MIN(BO82:BV86))</f>
        <v>0</v>
      </c>
      <c r="BP89" s="97"/>
      <c r="BQ89" s="97"/>
      <c r="BR89" s="97"/>
      <c r="BS89" s="97"/>
      <c r="BT89" s="97"/>
      <c r="BU89" s="97"/>
      <c r="BV89" s="97"/>
      <c r="BW89" s="97">
        <f>IF(COUNT(BW82:CE86)&lt;&gt;5,,MIN(BW82:CE86))</f>
        <v>0</v>
      </c>
      <c r="BX89" s="97"/>
      <c r="BY89" s="97"/>
      <c r="BZ89" s="97"/>
      <c r="CA89" s="97"/>
      <c r="CB89" s="97"/>
      <c r="CC89" s="97"/>
      <c r="CD89" s="97"/>
      <c r="CE89" s="98"/>
      <c r="CI89" s="113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  <c r="DA89" s="114"/>
      <c r="DB89" s="114"/>
      <c r="DC89" s="114"/>
      <c r="DD89" s="114"/>
      <c r="DE89" s="114"/>
      <c r="DF89" s="114"/>
      <c r="DG89" s="114"/>
      <c r="DH89" s="114"/>
      <c r="DI89" s="114"/>
      <c r="DJ89" s="114"/>
      <c r="DK89" s="115"/>
    </row>
    <row r="90" spans="1:115" ht="35.4" customHeight="1" thickBot="1" x14ac:dyDescent="0.35">
      <c r="A90" s="99" t="s">
        <v>22</v>
      </c>
      <c r="B90" s="100"/>
      <c r="C90" s="100"/>
      <c r="D90" s="100"/>
      <c r="E90" s="100"/>
      <c r="F90" s="100"/>
      <c r="G90" s="100"/>
      <c r="H90" s="100"/>
      <c r="I90" s="97" t="str">
        <f>IF(Data!N25="","",Data!N25)</f>
        <v/>
      </c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8"/>
      <c r="AD90" s="105" t="s">
        <v>47</v>
      </c>
      <c r="AE90" s="100"/>
      <c r="AF90" s="100"/>
      <c r="AG90" s="100"/>
      <c r="AH90" s="100"/>
      <c r="AI90" s="100"/>
      <c r="AJ90" s="100"/>
      <c r="AK90" s="97">
        <f>IF(COUNT(AK82:AU86)&lt;&gt;5,,SQRT((SUM(AK82^2,AK83^2,AK84^2,AK85^2,AK86^2)-((SUM(AK82:AU86))^2)/(COUNTA(AK82:AU86)))/(COUNTA(AK82:AU86)-1)))</f>
        <v>0</v>
      </c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>
        <f>IF(COUNT(AV82:BD86)&lt;&gt;5,,SQRT((SUM(AV82^2,AV83^2,AV84^2,AV85^2,AV86^2)-((SUM(AV82:BD86))^2)/(COUNTA(AV82:BD86)))/(COUNTA(AV82:BD86)-1)))</f>
        <v>0</v>
      </c>
      <c r="AW90" s="97"/>
      <c r="AX90" s="97"/>
      <c r="AY90" s="97"/>
      <c r="AZ90" s="97"/>
      <c r="BA90" s="97"/>
      <c r="BB90" s="97"/>
      <c r="BC90" s="97"/>
      <c r="BD90" s="97"/>
      <c r="BE90" s="97">
        <f>IF(COUNT(BE82:BN86)&lt;&gt;5,,SQRT((SUM(BE82^2,BE83^2,BE84^2,BE85^2,BE86^2)-((SUM(BE82:BN86))^2)/(COUNTA(BE82:BN86)))/(COUNTA(BE82:BN86)-1)))</f>
        <v>0</v>
      </c>
      <c r="BF90" s="97"/>
      <c r="BG90" s="97"/>
      <c r="BH90" s="97"/>
      <c r="BI90" s="97"/>
      <c r="BJ90" s="97"/>
      <c r="BK90" s="97"/>
      <c r="BL90" s="97"/>
      <c r="BM90" s="97"/>
      <c r="BN90" s="97"/>
      <c r="BO90" s="97">
        <f>IF(COUNT(BO82:BV86)&lt;&gt;5,,SQRT((SUM(BO82^2,BO83^2,BO84^2,BO85^2,BO86^2)-((SUM(BO82:BV86))^2)/(COUNTA(BO82:BV86)))/(COUNTA(BO82:BV86)-1)))</f>
        <v>0</v>
      </c>
      <c r="BP90" s="97"/>
      <c r="BQ90" s="97"/>
      <c r="BR90" s="97"/>
      <c r="BS90" s="97"/>
      <c r="BT90" s="97"/>
      <c r="BU90" s="97"/>
      <c r="BV90" s="97"/>
      <c r="BW90" s="97">
        <f>IF(COUNT(BW82:CE86)&lt;&gt;5,,SQRT((SUM(BW82^2,BW83^2,BW84^2,BW85^2,BW86^2)-((SUM(BW82:CE86))^2)/(COUNTA(BW82:CE86)))/(COUNTA(BW82:CE86)-1)))</f>
        <v>0</v>
      </c>
      <c r="BX90" s="97"/>
      <c r="BY90" s="97"/>
      <c r="BZ90" s="97"/>
      <c r="CA90" s="97"/>
      <c r="CB90" s="97"/>
      <c r="CC90" s="97"/>
      <c r="CD90" s="97"/>
      <c r="CE90" s="98"/>
      <c r="CI90" s="116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  <c r="CZ90" s="117"/>
      <c r="DA90" s="117"/>
      <c r="DB90" s="117"/>
      <c r="DC90" s="117"/>
      <c r="DD90" s="117"/>
      <c r="DE90" s="117"/>
      <c r="DF90" s="117"/>
      <c r="DG90" s="117"/>
      <c r="DH90" s="117"/>
      <c r="DI90" s="117"/>
      <c r="DJ90" s="117"/>
      <c r="DK90" s="118"/>
    </row>
    <row r="91" spans="1:115" ht="35.4" customHeight="1" thickBot="1" x14ac:dyDescent="0.35">
      <c r="A91" s="101"/>
      <c r="B91" s="102"/>
      <c r="C91" s="102"/>
      <c r="D91" s="102"/>
      <c r="E91" s="102"/>
      <c r="F91" s="102"/>
      <c r="G91" s="102"/>
      <c r="H91" s="102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4"/>
      <c r="AD91" s="106" t="s">
        <v>48</v>
      </c>
      <c r="AE91" s="102"/>
      <c r="AF91" s="102"/>
      <c r="AG91" s="102"/>
      <c r="AH91" s="102"/>
      <c r="AI91" s="102"/>
      <c r="AJ91" s="102"/>
      <c r="AK91" s="103">
        <f>IF(COUNT(AK82:AU86)&lt;&gt;5,,MAX(AK82:AU86)-MIN(AK82:AU86))</f>
        <v>0</v>
      </c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>
        <f>IF(COUNT(AV82:BD86)&lt;&gt;5,,MAX(AV82:BD86)-MIN(AV82:BD86))</f>
        <v>0</v>
      </c>
      <c r="AW91" s="103"/>
      <c r="AX91" s="103"/>
      <c r="AY91" s="103"/>
      <c r="AZ91" s="103"/>
      <c r="BA91" s="103"/>
      <c r="BB91" s="103"/>
      <c r="BC91" s="103"/>
      <c r="BD91" s="103"/>
      <c r="BE91" s="103">
        <f>IF(COUNT(BE82:BN86)&lt;&gt;5,,MAX(BE82:BN86)-MIN(BE82:BN86))</f>
        <v>0</v>
      </c>
      <c r="BF91" s="103"/>
      <c r="BG91" s="103"/>
      <c r="BH91" s="103"/>
      <c r="BI91" s="103"/>
      <c r="BJ91" s="103"/>
      <c r="BK91" s="103"/>
      <c r="BL91" s="103"/>
      <c r="BM91" s="103"/>
      <c r="BN91" s="103"/>
      <c r="BO91" s="103">
        <f>IF(COUNT(BO82:BV86)&lt;&gt;5,,MAX(BO82:BV86)-MIN(BO82:BV86))</f>
        <v>0</v>
      </c>
      <c r="BP91" s="103"/>
      <c r="BQ91" s="103"/>
      <c r="BR91" s="103"/>
      <c r="BS91" s="103"/>
      <c r="BT91" s="103"/>
      <c r="BU91" s="103"/>
      <c r="BV91" s="103"/>
      <c r="BW91" s="103">
        <f>IF(COUNT(BW82:CE86)&lt;&gt;5,,MAX(BW82:CE86)-MIN(BW82:CE86))</f>
        <v>0</v>
      </c>
      <c r="BX91" s="103"/>
      <c r="BY91" s="103"/>
      <c r="BZ91" s="103"/>
      <c r="CA91" s="103"/>
      <c r="CB91" s="103"/>
      <c r="CC91" s="103"/>
      <c r="CD91" s="103"/>
      <c r="CE91" s="104"/>
    </row>
    <row r="92" spans="1:115" ht="14.4" thickBot="1" x14ac:dyDescent="0.35"/>
    <row r="93" spans="1:115" ht="37.200000000000003" customHeight="1" thickBot="1" x14ac:dyDescent="0.35">
      <c r="A93" s="110" t="s">
        <v>50</v>
      </c>
      <c r="B93" s="122"/>
      <c r="C93" s="122"/>
      <c r="D93" s="122"/>
      <c r="E93" s="122"/>
      <c r="F93" s="122"/>
      <c r="G93" s="122"/>
      <c r="H93" s="122"/>
      <c r="I93" s="111" t="str">
        <f>IF(Data!A26="","",Data!A26)</f>
        <v/>
      </c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2"/>
      <c r="U93" s="33"/>
      <c r="V93" s="33"/>
      <c r="W93" s="33"/>
      <c r="X93" s="33"/>
      <c r="Y93" s="33"/>
      <c r="Z93" s="33"/>
      <c r="AA93" s="33"/>
      <c r="AB93" s="33"/>
      <c r="AC93" s="33"/>
      <c r="AD93" s="124"/>
      <c r="AE93" s="125"/>
      <c r="AF93" s="125"/>
      <c r="AG93" s="125"/>
      <c r="AH93" s="125"/>
      <c r="AI93" s="125"/>
      <c r="AJ93" s="125"/>
      <c r="AK93" s="108" t="s">
        <v>24</v>
      </c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 t="s">
        <v>25</v>
      </c>
      <c r="AW93" s="108"/>
      <c r="AX93" s="108"/>
      <c r="AY93" s="108"/>
      <c r="AZ93" s="108"/>
      <c r="BA93" s="108"/>
      <c r="BB93" s="108"/>
      <c r="BC93" s="108"/>
      <c r="BD93" s="108"/>
      <c r="BE93" s="108" t="s">
        <v>26</v>
      </c>
      <c r="BF93" s="108"/>
      <c r="BG93" s="108"/>
      <c r="BH93" s="108"/>
      <c r="BI93" s="108"/>
      <c r="BJ93" s="108"/>
      <c r="BK93" s="108"/>
      <c r="BL93" s="108"/>
      <c r="BM93" s="108"/>
      <c r="BN93" s="108"/>
      <c r="BO93" s="108" t="s">
        <v>27</v>
      </c>
      <c r="BP93" s="108"/>
      <c r="BQ93" s="108"/>
      <c r="BR93" s="108"/>
      <c r="BS93" s="108"/>
      <c r="BT93" s="108"/>
      <c r="BU93" s="108"/>
      <c r="BV93" s="108"/>
      <c r="BW93" s="108" t="s">
        <v>28</v>
      </c>
      <c r="BX93" s="108"/>
      <c r="BY93" s="108"/>
      <c r="BZ93" s="108"/>
      <c r="CA93" s="108"/>
      <c r="CB93" s="108"/>
      <c r="CC93" s="108"/>
      <c r="CD93" s="108"/>
      <c r="CE93" s="109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</row>
    <row r="94" spans="1:115" ht="37.200000000000003" customHeight="1" x14ac:dyDescent="0.3">
      <c r="A94" s="99"/>
      <c r="B94" s="123"/>
      <c r="C94" s="123"/>
      <c r="D94" s="123"/>
      <c r="E94" s="123"/>
      <c r="F94" s="123"/>
      <c r="G94" s="123"/>
      <c r="H94" s="123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8"/>
      <c r="U94" s="33"/>
      <c r="V94" s="33"/>
      <c r="W94" s="33"/>
      <c r="X94" s="33"/>
      <c r="Y94" s="33"/>
      <c r="Z94" s="33"/>
      <c r="AA94" s="33"/>
      <c r="AB94" s="33"/>
      <c r="AC94" s="33"/>
      <c r="AD94" s="99" t="s">
        <v>39</v>
      </c>
      <c r="AE94" s="100"/>
      <c r="AF94" s="100"/>
      <c r="AG94" s="100"/>
      <c r="AH94" s="100"/>
      <c r="AI94" s="100"/>
      <c r="AJ94" s="100"/>
      <c r="AK94" s="97" t="str">
        <f>IF(Data!R26="","",Data!R26)</f>
        <v/>
      </c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 t="str">
        <f>IF(Data!AF26="","",Data!AF26)</f>
        <v/>
      </c>
      <c r="AW94" s="97"/>
      <c r="AX94" s="97"/>
      <c r="AY94" s="97"/>
      <c r="AZ94" s="97"/>
      <c r="BA94" s="97"/>
      <c r="BB94" s="97"/>
      <c r="BC94" s="97"/>
      <c r="BD94" s="97"/>
      <c r="BE94" s="97" t="str">
        <f>IF(Data!BB26="","",Data!BB26)</f>
        <v/>
      </c>
      <c r="BF94" s="97"/>
      <c r="BG94" s="97"/>
      <c r="BH94" s="97"/>
      <c r="BI94" s="97"/>
      <c r="BJ94" s="97"/>
      <c r="BK94" s="97"/>
      <c r="BL94" s="97"/>
      <c r="BM94" s="97"/>
      <c r="BN94" s="97"/>
      <c r="BO94" s="97" t="str">
        <f>IF(Data!BV26="","",Data!BV26)</f>
        <v/>
      </c>
      <c r="BP94" s="97"/>
      <c r="BQ94" s="97"/>
      <c r="BR94" s="97"/>
      <c r="BS94" s="97"/>
      <c r="BT94" s="97"/>
      <c r="BU94" s="97"/>
      <c r="BV94" s="97"/>
      <c r="BW94" s="97" t="str">
        <f>IF(Data!CO26="","",Data!CO26)</f>
        <v/>
      </c>
      <c r="BX94" s="97"/>
      <c r="BY94" s="97"/>
      <c r="BZ94" s="97"/>
      <c r="CA94" s="97"/>
      <c r="CB94" s="97"/>
      <c r="CC94" s="97"/>
      <c r="CD94" s="97"/>
      <c r="CE94" s="98"/>
      <c r="CF94" s="33"/>
      <c r="CG94" s="33"/>
      <c r="CH94" s="33"/>
      <c r="CI94" s="107" t="s">
        <v>47</v>
      </c>
      <c r="CJ94" s="108"/>
      <c r="CK94" s="108"/>
      <c r="CL94" s="108"/>
      <c r="CM94" s="108"/>
      <c r="CN94" s="108"/>
      <c r="CO94" s="108"/>
      <c r="CP94" s="111">
        <f>IF(ROUNDDOWN(COUNT(AK94:CE98)/5,0)&lt;&gt;0,SQRT(SUM(AK102^2,AV102^2,BE102^2,BO102^2,BW102^2)/(ROUNDDOWN(COUNT(AK94:CE98)/5,0))),)</f>
        <v>0</v>
      </c>
      <c r="CQ94" s="111"/>
      <c r="CR94" s="111"/>
      <c r="CS94" s="111"/>
      <c r="CT94" s="111"/>
      <c r="CU94" s="111"/>
      <c r="CV94" s="111"/>
      <c r="CW94" s="111"/>
      <c r="CX94" s="112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</row>
    <row r="95" spans="1:115" ht="37.200000000000003" customHeight="1" thickBot="1" x14ac:dyDescent="0.35">
      <c r="A95" s="99"/>
      <c r="B95" s="123"/>
      <c r="C95" s="123"/>
      <c r="D95" s="123"/>
      <c r="E95" s="123"/>
      <c r="F95" s="123"/>
      <c r="G95" s="123"/>
      <c r="H95" s="123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8"/>
      <c r="U95" s="33"/>
      <c r="V95" s="33"/>
      <c r="W95" s="33"/>
      <c r="X95" s="33"/>
      <c r="Y95" s="33"/>
      <c r="Z95" s="33"/>
      <c r="AA95" s="33"/>
      <c r="AB95" s="33"/>
      <c r="AC95" s="33"/>
      <c r="AD95" s="99" t="s">
        <v>40</v>
      </c>
      <c r="AE95" s="100"/>
      <c r="AF95" s="100"/>
      <c r="AG95" s="100"/>
      <c r="AH95" s="100"/>
      <c r="AI95" s="100"/>
      <c r="AJ95" s="100"/>
      <c r="AK95" s="97" t="str">
        <f>IF(Data!U26="","",Data!U26)</f>
        <v/>
      </c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 t="str">
        <f>IF(Data!AJ26="","",Data!AJ26)</f>
        <v/>
      </c>
      <c r="AW95" s="97"/>
      <c r="AX95" s="97"/>
      <c r="AY95" s="97"/>
      <c r="AZ95" s="97"/>
      <c r="BA95" s="97"/>
      <c r="BB95" s="97"/>
      <c r="BC95" s="97"/>
      <c r="BD95" s="97"/>
      <c r="BE95" s="97" t="str">
        <f>IF(Data!BE26="","",Data!BE26)</f>
        <v/>
      </c>
      <c r="BF95" s="97"/>
      <c r="BG95" s="97"/>
      <c r="BH95" s="97"/>
      <c r="BI95" s="97"/>
      <c r="BJ95" s="97"/>
      <c r="BK95" s="97"/>
      <c r="BL95" s="97"/>
      <c r="BM95" s="97"/>
      <c r="BN95" s="97"/>
      <c r="BO95" s="97" t="str">
        <f>IF(Data!BY26="","",Data!BY26)</f>
        <v/>
      </c>
      <c r="BP95" s="97"/>
      <c r="BQ95" s="97"/>
      <c r="BR95" s="97"/>
      <c r="BS95" s="97"/>
      <c r="BT95" s="97"/>
      <c r="BU95" s="97"/>
      <c r="BV95" s="97"/>
      <c r="BW95" s="97" t="str">
        <f>IF(Data!CS26="","",Data!CS26)</f>
        <v/>
      </c>
      <c r="BX95" s="97"/>
      <c r="BY95" s="97"/>
      <c r="BZ95" s="97"/>
      <c r="CA95" s="97"/>
      <c r="CB95" s="97"/>
      <c r="CC95" s="97"/>
      <c r="CD95" s="97"/>
      <c r="CE95" s="98"/>
      <c r="CF95" s="33"/>
      <c r="CG95" s="33"/>
      <c r="CH95" s="33"/>
      <c r="CI95" s="101" t="str">
        <f>"TR/"&amp;17-ROUNDDOWN(COUNT(AK93:CE97)/5,0)</f>
        <v>TR/17</v>
      </c>
      <c r="CJ95" s="102"/>
      <c r="CK95" s="102"/>
      <c r="CL95" s="102"/>
      <c r="CM95" s="102"/>
      <c r="CN95" s="102"/>
      <c r="CO95" s="102"/>
      <c r="CP95" s="103">
        <f>IF(ROUNDDOWN(COUNT(AK94:CE98)/5,0)&lt;&gt;0,(I102-I100)/(17-(1*COUNT(AK94:CE94))),)</f>
        <v>0</v>
      </c>
      <c r="CQ95" s="103"/>
      <c r="CR95" s="103"/>
      <c r="CS95" s="103"/>
      <c r="CT95" s="103"/>
      <c r="CU95" s="103"/>
      <c r="CV95" s="103"/>
      <c r="CW95" s="103"/>
      <c r="CX95" s="104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</row>
    <row r="96" spans="1:115" ht="37.200000000000003" customHeight="1" thickBot="1" x14ac:dyDescent="0.35">
      <c r="A96" s="99" t="s">
        <v>23</v>
      </c>
      <c r="B96" s="100"/>
      <c r="C96" s="100"/>
      <c r="D96" s="100"/>
      <c r="E96" s="100"/>
      <c r="F96" s="100"/>
      <c r="G96" s="100"/>
      <c r="H96" s="100"/>
      <c r="I96" s="97" t="str">
        <f>IF(Data!F26="","",Data!F26)</f>
        <v/>
      </c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33"/>
      <c r="V96" s="33"/>
      <c r="W96" s="33"/>
      <c r="X96" s="33"/>
      <c r="Y96" s="33"/>
      <c r="Z96" s="33"/>
      <c r="AA96" s="33"/>
      <c r="AB96" s="33"/>
      <c r="AC96" s="33"/>
      <c r="AD96" s="99" t="s">
        <v>41</v>
      </c>
      <c r="AE96" s="100"/>
      <c r="AF96" s="100"/>
      <c r="AG96" s="100"/>
      <c r="AH96" s="100"/>
      <c r="AI96" s="100"/>
      <c r="AJ96" s="100"/>
      <c r="AK96" s="97" t="str">
        <f>IF(Data!X26="","",Data!X26)</f>
        <v/>
      </c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 t="str">
        <f>IF(Data!AO26="","",Data!AO26)</f>
        <v/>
      </c>
      <c r="AW96" s="97"/>
      <c r="AX96" s="97"/>
      <c r="AY96" s="97"/>
      <c r="AZ96" s="97"/>
      <c r="BA96" s="97"/>
      <c r="BB96" s="97"/>
      <c r="BC96" s="97"/>
      <c r="BD96" s="97"/>
      <c r="BE96" s="97" t="str">
        <f>IF(Data!BJ26="","",Data!BJ26)</f>
        <v/>
      </c>
      <c r="BF96" s="97"/>
      <c r="BG96" s="97"/>
      <c r="BH96" s="97"/>
      <c r="BI96" s="97"/>
      <c r="BJ96" s="97"/>
      <c r="BK96" s="97"/>
      <c r="BL96" s="97"/>
      <c r="BM96" s="97"/>
      <c r="BN96" s="97"/>
      <c r="BO96" s="97" t="str">
        <f>IF(Data!CC26="","",Data!CC26)</f>
        <v/>
      </c>
      <c r="BP96" s="97"/>
      <c r="BQ96" s="97"/>
      <c r="BR96" s="97"/>
      <c r="BS96" s="97"/>
      <c r="BT96" s="97"/>
      <c r="BU96" s="97"/>
      <c r="BV96" s="97"/>
      <c r="BW96" s="97" t="str">
        <f>IF(Data!CX26="","",Data!CX26)</f>
        <v/>
      </c>
      <c r="BX96" s="97"/>
      <c r="BY96" s="97"/>
      <c r="BZ96" s="97"/>
      <c r="CA96" s="97"/>
      <c r="CB96" s="97"/>
      <c r="CC96" s="97"/>
      <c r="CD96" s="97"/>
      <c r="CE96" s="98"/>
      <c r="CF96" s="33"/>
      <c r="CG96" s="33"/>
      <c r="CH96" s="33"/>
      <c r="CI96" s="119" t="str">
        <f>IF(ROUNDDOWN(COUNT(AK94:CE98)/5,0)&lt;&gt;0,IF(CP94&lt;=CP95,IF(ROUNDDOWN(COUNT(AK94:CE98)/5,0)&lt;&gt;5,"Acceptable, to be completed with 5 parts","Acceptable"),"Refused"),"")</f>
        <v/>
      </c>
      <c r="CJ96" s="120"/>
      <c r="CK96" s="120"/>
      <c r="CL96" s="120"/>
      <c r="CM96" s="120"/>
      <c r="CN96" s="120"/>
      <c r="CO96" s="120"/>
      <c r="CP96" s="120"/>
      <c r="CQ96" s="120"/>
      <c r="CR96" s="120"/>
      <c r="CS96" s="120"/>
      <c r="CT96" s="120"/>
      <c r="CU96" s="120"/>
      <c r="CV96" s="120"/>
      <c r="CW96" s="120"/>
      <c r="CX96" s="121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</row>
    <row r="97" spans="1:115" ht="37.200000000000003" customHeight="1" thickBot="1" x14ac:dyDescent="0.35">
      <c r="A97" s="105"/>
      <c r="B97" s="100"/>
      <c r="C97" s="100"/>
      <c r="D97" s="100"/>
      <c r="E97" s="100"/>
      <c r="F97" s="100"/>
      <c r="G97" s="100"/>
      <c r="H97" s="100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8"/>
      <c r="AD97" s="99" t="s">
        <v>42</v>
      </c>
      <c r="AE97" s="100"/>
      <c r="AF97" s="100"/>
      <c r="AG97" s="100"/>
      <c r="AH97" s="100"/>
      <c r="AI97" s="100"/>
      <c r="AJ97" s="100"/>
      <c r="AK97" s="97" t="str">
        <f>IF(Data!AA26="","",Data!AA26)</f>
        <v/>
      </c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 t="str">
        <f>IF(Data!AS26="","",Data!AS26)</f>
        <v/>
      </c>
      <c r="AW97" s="97"/>
      <c r="AX97" s="97"/>
      <c r="AY97" s="97"/>
      <c r="AZ97" s="97"/>
      <c r="BA97" s="97"/>
      <c r="BB97" s="97"/>
      <c r="BC97" s="97"/>
      <c r="BD97" s="97"/>
      <c r="BE97" s="97" t="str">
        <f>IF(Data!BN26="","",Data!BN26)</f>
        <v/>
      </c>
      <c r="BF97" s="97"/>
      <c r="BG97" s="97"/>
      <c r="BH97" s="97"/>
      <c r="BI97" s="97"/>
      <c r="BJ97" s="97"/>
      <c r="BK97" s="97"/>
      <c r="BL97" s="97"/>
      <c r="BM97" s="97"/>
      <c r="BN97" s="97"/>
      <c r="BO97" s="97" t="str">
        <f>IF(Data!CG26="","",Data!CG26)</f>
        <v/>
      </c>
      <c r="BP97" s="97"/>
      <c r="BQ97" s="97"/>
      <c r="BR97" s="97"/>
      <c r="BS97" s="97"/>
      <c r="BT97" s="97"/>
      <c r="BU97" s="97"/>
      <c r="BV97" s="97"/>
      <c r="BW97" s="97" t="str">
        <f>IF(Data!DC26="","",Data!DC26)</f>
        <v/>
      </c>
      <c r="BX97" s="97"/>
      <c r="BY97" s="97"/>
      <c r="BZ97" s="97"/>
      <c r="CA97" s="97"/>
      <c r="CB97" s="97"/>
      <c r="CC97" s="97"/>
      <c r="CD97" s="97"/>
      <c r="CE97" s="98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</row>
    <row r="98" spans="1:115" ht="37.200000000000003" customHeight="1" thickBot="1" x14ac:dyDescent="0.35">
      <c r="A98" s="99" t="s">
        <v>20</v>
      </c>
      <c r="B98" s="100"/>
      <c r="C98" s="100"/>
      <c r="D98" s="100"/>
      <c r="E98" s="100"/>
      <c r="F98" s="100"/>
      <c r="G98" s="100"/>
      <c r="H98" s="100"/>
      <c r="I98" s="97" t="str">
        <f>IF(Data!G26="","",Data!G26)</f>
        <v/>
      </c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8"/>
      <c r="AD98" s="106" t="s">
        <v>43</v>
      </c>
      <c r="AE98" s="102"/>
      <c r="AF98" s="102"/>
      <c r="AG98" s="102"/>
      <c r="AH98" s="102"/>
      <c r="AI98" s="102"/>
      <c r="AJ98" s="102"/>
      <c r="AK98" s="97" t="str">
        <f>IF(Data!AC26="","",Data!AC26)</f>
        <v/>
      </c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103" t="str">
        <f>IF(Data!AW26="","",Data!AW26)</f>
        <v/>
      </c>
      <c r="AW98" s="103"/>
      <c r="AX98" s="103"/>
      <c r="AY98" s="103"/>
      <c r="AZ98" s="103"/>
      <c r="BA98" s="103"/>
      <c r="BB98" s="103"/>
      <c r="BC98" s="103"/>
      <c r="BD98" s="103"/>
      <c r="BE98" s="103" t="str">
        <f>IF(Data!BR26="","",Data!BR26)</f>
        <v/>
      </c>
      <c r="BF98" s="103"/>
      <c r="BG98" s="103"/>
      <c r="BH98" s="103"/>
      <c r="BI98" s="103"/>
      <c r="BJ98" s="103"/>
      <c r="BK98" s="103"/>
      <c r="BL98" s="103"/>
      <c r="BM98" s="103"/>
      <c r="BN98" s="103"/>
      <c r="BO98" s="103" t="str">
        <f>IF(Data!CK26="","",Data!CK26)</f>
        <v/>
      </c>
      <c r="BP98" s="103"/>
      <c r="BQ98" s="103"/>
      <c r="BR98" s="103"/>
      <c r="BS98" s="103"/>
      <c r="BT98" s="103"/>
      <c r="BU98" s="103"/>
      <c r="BV98" s="103"/>
      <c r="BW98" s="103" t="str">
        <f>IF(Data!DH26="","",Data!DH26)</f>
        <v/>
      </c>
      <c r="BX98" s="103"/>
      <c r="BY98" s="103"/>
      <c r="BZ98" s="103"/>
      <c r="CA98" s="103"/>
      <c r="CB98" s="103"/>
      <c r="CC98" s="103"/>
      <c r="CD98" s="103"/>
      <c r="CE98" s="104"/>
      <c r="CI98" s="107" t="s">
        <v>49</v>
      </c>
      <c r="CJ98" s="108"/>
      <c r="CK98" s="108"/>
      <c r="CL98" s="108"/>
      <c r="CM98" s="108"/>
      <c r="CN98" s="108"/>
      <c r="CO98" s="108"/>
      <c r="CP98" s="108"/>
      <c r="CQ98" s="108"/>
      <c r="CR98" s="108"/>
      <c r="CS98" s="108"/>
      <c r="CT98" s="108"/>
      <c r="CU98" s="108"/>
      <c r="CV98" s="108"/>
      <c r="CW98" s="108"/>
      <c r="CX98" s="108"/>
      <c r="CY98" s="108"/>
      <c r="CZ98" s="108"/>
      <c r="DA98" s="108"/>
      <c r="DB98" s="108"/>
      <c r="DC98" s="108"/>
      <c r="DD98" s="108"/>
      <c r="DE98" s="108"/>
      <c r="DF98" s="108"/>
      <c r="DG98" s="108"/>
      <c r="DH98" s="108"/>
      <c r="DI98" s="108"/>
      <c r="DJ98" s="108"/>
      <c r="DK98" s="109"/>
    </row>
    <row r="99" spans="1:115" ht="37.200000000000003" customHeight="1" x14ac:dyDescent="0.3">
      <c r="A99" s="105"/>
      <c r="B99" s="100"/>
      <c r="C99" s="100"/>
      <c r="D99" s="100"/>
      <c r="E99" s="100"/>
      <c r="F99" s="100"/>
      <c r="G99" s="100"/>
      <c r="H99" s="100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8"/>
      <c r="AD99" s="110" t="s">
        <v>44</v>
      </c>
      <c r="AE99" s="108"/>
      <c r="AF99" s="108"/>
      <c r="AG99" s="108"/>
      <c r="AH99" s="108"/>
      <c r="AI99" s="108"/>
      <c r="AJ99" s="108"/>
      <c r="AK99" s="111">
        <f>IF(COUNT(AK94:AU98)&lt;&gt;5,,AVERAGE(AK94:AU98))</f>
        <v>0</v>
      </c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>
        <f>IF(COUNT(AV94:BD98)&lt;&gt;5,,MIN(AV94:BD98))</f>
        <v>0</v>
      </c>
      <c r="AW99" s="111"/>
      <c r="AX99" s="111"/>
      <c r="AY99" s="111"/>
      <c r="AZ99" s="111"/>
      <c r="BA99" s="111"/>
      <c r="BB99" s="111"/>
      <c r="BC99" s="111"/>
      <c r="BD99" s="111"/>
      <c r="BE99" s="111">
        <f>IF(COUNT(BE94:BN98)&lt;&gt;5,,MIN(BE94:BN98))</f>
        <v>0</v>
      </c>
      <c r="BF99" s="111"/>
      <c r="BG99" s="111"/>
      <c r="BH99" s="111"/>
      <c r="BI99" s="111"/>
      <c r="BJ99" s="111"/>
      <c r="BK99" s="111"/>
      <c r="BL99" s="111"/>
      <c r="BM99" s="111"/>
      <c r="BN99" s="111"/>
      <c r="BO99" s="111">
        <f>IF(COUNT(BO94:BV98)&lt;&gt;5,,MIN(BO94:BV98))</f>
        <v>0</v>
      </c>
      <c r="BP99" s="111"/>
      <c r="BQ99" s="111"/>
      <c r="BR99" s="111"/>
      <c r="BS99" s="111"/>
      <c r="BT99" s="111"/>
      <c r="BU99" s="111"/>
      <c r="BV99" s="111"/>
      <c r="BW99" s="111">
        <f>IF(COUNT(BW94:CE98)&lt;&gt;5,,MIN(BW94:CE98))</f>
        <v>0</v>
      </c>
      <c r="BX99" s="111"/>
      <c r="BY99" s="111"/>
      <c r="BZ99" s="111"/>
      <c r="CA99" s="111"/>
      <c r="CB99" s="111"/>
      <c r="CC99" s="111"/>
      <c r="CD99" s="111"/>
      <c r="CE99" s="112"/>
      <c r="CI99" s="113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  <c r="DD99" s="114"/>
      <c r="DE99" s="114"/>
      <c r="DF99" s="114"/>
      <c r="DG99" s="114"/>
      <c r="DH99" s="114"/>
      <c r="DI99" s="114"/>
      <c r="DJ99" s="114"/>
      <c r="DK99" s="115"/>
    </row>
    <row r="100" spans="1:115" ht="37.200000000000003" customHeight="1" x14ac:dyDescent="0.3">
      <c r="A100" s="99" t="s">
        <v>21</v>
      </c>
      <c r="B100" s="100"/>
      <c r="C100" s="100"/>
      <c r="D100" s="100"/>
      <c r="E100" s="100"/>
      <c r="F100" s="100"/>
      <c r="G100" s="100"/>
      <c r="H100" s="100"/>
      <c r="I100" s="97" t="str">
        <f>IF(Data!I26="","",Data!I26)</f>
        <v/>
      </c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8"/>
      <c r="AD100" s="99" t="s">
        <v>46</v>
      </c>
      <c r="AE100" s="100"/>
      <c r="AF100" s="100"/>
      <c r="AG100" s="100"/>
      <c r="AH100" s="100"/>
      <c r="AI100" s="100"/>
      <c r="AJ100" s="100"/>
      <c r="AK100" s="97">
        <f>IF(COUNT(AK94:AU98)&lt;&gt;5,,MIN(AK94:AU98))</f>
        <v>0</v>
      </c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>
        <f>IF(COUNT(AV94:BD98)&lt;&gt;5,,MIN(AV94:BD98))</f>
        <v>0</v>
      </c>
      <c r="AW100" s="97"/>
      <c r="AX100" s="97"/>
      <c r="AY100" s="97"/>
      <c r="AZ100" s="97"/>
      <c r="BA100" s="97"/>
      <c r="BB100" s="97"/>
      <c r="BC100" s="97"/>
      <c r="BD100" s="97"/>
      <c r="BE100" s="97">
        <f>IF(COUNT(BE94:BN98)&lt;&gt;5,,MIN(BE94:BN98))</f>
        <v>0</v>
      </c>
      <c r="BF100" s="97"/>
      <c r="BG100" s="97"/>
      <c r="BH100" s="97"/>
      <c r="BI100" s="97"/>
      <c r="BJ100" s="97"/>
      <c r="BK100" s="97"/>
      <c r="BL100" s="97"/>
      <c r="BM100" s="97"/>
      <c r="BN100" s="97"/>
      <c r="BO100" s="97">
        <f>IF(COUNT(BO94:BV98)&lt;&gt;5,,MIN(BO94:BV98))</f>
        <v>0</v>
      </c>
      <c r="BP100" s="97"/>
      <c r="BQ100" s="97"/>
      <c r="BR100" s="97"/>
      <c r="BS100" s="97"/>
      <c r="BT100" s="97"/>
      <c r="BU100" s="97"/>
      <c r="BV100" s="97"/>
      <c r="BW100" s="97">
        <f>IF(COUNT(BW94:CE98)&lt;&gt;5,,MIN(BW94:CE98))</f>
        <v>0</v>
      </c>
      <c r="BX100" s="97"/>
      <c r="BY100" s="97"/>
      <c r="BZ100" s="97"/>
      <c r="CA100" s="97"/>
      <c r="CB100" s="97"/>
      <c r="CC100" s="97"/>
      <c r="CD100" s="97"/>
      <c r="CE100" s="98"/>
      <c r="CI100" s="113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  <c r="DD100" s="114"/>
      <c r="DE100" s="114"/>
      <c r="DF100" s="114"/>
      <c r="DG100" s="114"/>
      <c r="DH100" s="114"/>
      <c r="DI100" s="114"/>
      <c r="DJ100" s="114"/>
      <c r="DK100" s="115"/>
    </row>
    <row r="101" spans="1:115" ht="37.200000000000003" customHeight="1" x14ac:dyDescent="0.3">
      <c r="A101" s="105"/>
      <c r="B101" s="100"/>
      <c r="C101" s="100"/>
      <c r="D101" s="100"/>
      <c r="E101" s="100"/>
      <c r="F101" s="100"/>
      <c r="G101" s="100"/>
      <c r="H101" s="100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AD101" s="99" t="s">
        <v>45</v>
      </c>
      <c r="AE101" s="100"/>
      <c r="AF101" s="100"/>
      <c r="AG101" s="100"/>
      <c r="AH101" s="100"/>
      <c r="AI101" s="100"/>
      <c r="AJ101" s="100"/>
      <c r="AK101" s="97">
        <f>IF(COUNT(AK94:AU98)&lt;&gt;5,,MAX(AK94:AU98))</f>
        <v>0</v>
      </c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>
        <f>IF(COUNT(AV94:BD98)&lt;&gt;5,,MAX(AV94:BD98))</f>
        <v>0</v>
      </c>
      <c r="AW101" s="97"/>
      <c r="AX101" s="97"/>
      <c r="AY101" s="97"/>
      <c r="AZ101" s="97"/>
      <c r="BA101" s="97"/>
      <c r="BB101" s="97"/>
      <c r="BC101" s="97"/>
      <c r="BD101" s="97"/>
      <c r="BE101" s="97">
        <f>IF(COUNT(BE94:BN98)&lt;&gt;5,,MAX(BE94:BN98))</f>
        <v>0</v>
      </c>
      <c r="BF101" s="97"/>
      <c r="BG101" s="97"/>
      <c r="BH101" s="97"/>
      <c r="BI101" s="97"/>
      <c r="BJ101" s="97"/>
      <c r="BK101" s="97"/>
      <c r="BL101" s="97"/>
      <c r="BM101" s="97"/>
      <c r="BN101" s="97"/>
      <c r="BO101" s="97">
        <f>IF(COUNT(BO94:BV98)&lt;&gt;5,,MIN(BO94:BV98))</f>
        <v>0</v>
      </c>
      <c r="BP101" s="97"/>
      <c r="BQ101" s="97"/>
      <c r="BR101" s="97"/>
      <c r="BS101" s="97"/>
      <c r="BT101" s="97"/>
      <c r="BU101" s="97"/>
      <c r="BV101" s="97"/>
      <c r="BW101" s="97">
        <f>IF(COUNT(BW94:CE98)&lt;&gt;5,,MIN(BW94:CE98))</f>
        <v>0</v>
      </c>
      <c r="BX101" s="97"/>
      <c r="BY101" s="97"/>
      <c r="BZ101" s="97"/>
      <c r="CA101" s="97"/>
      <c r="CB101" s="97"/>
      <c r="CC101" s="97"/>
      <c r="CD101" s="97"/>
      <c r="CE101" s="98"/>
      <c r="CI101" s="113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  <c r="DD101" s="114"/>
      <c r="DE101" s="114"/>
      <c r="DF101" s="114"/>
      <c r="DG101" s="114"/>
      <c r="DH101" s="114"/>
      <c r="DI101" s="114"/>
      <c r="DJ101" s="114"/>
      <c r="DK101" s="115"/>
    </row>
    <row r="102" spans="1:115" ht="37.200000000000003" customHeight="1" thickBot="1" x14ac:dyDescent="0.35">
      <c r="A102" s="99" t="s">
        <v>22</v>
      </c>
      <c r="B102" s="100"/>
      <c r="C102" s="100"/>
      <c r="D102" s="100"/>
      <c r="E102" s="100"/>
      <c r="F102" s="100"/>
      <c r="G102" s="100"/>
      <c r="H102" s="100"/>
      <c r="I102" s="97" t="str">
        <f>IF(Data!N26="","",Data!N26)</f>
        <v/>
      </c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AD102" s="105" t="s">
        <v>47</v>
      </c>
      <c r="AE102" s="100"/>
      <c r="AF102" s="100"/>
      <c r="AG102" s="100"/>
      <c r="AH102" s="100"/>
      <c r="AI102" s="100"/>
      <c r="AJ102" s="100"/>
      <c r="AK102" s="97">
        <f>IF(COUNT(AK94:AU98)&lt;&gt;5,,SQRT((SUM(AK94^2,AK95^2,AK96^2,AK97^2,AK98^2)-((SUM(AK94:AU98))^2)/(COUNTA(AK94:AU98)))/(COUNTA(AK94:AU98)-1)))</f>
        <v>0</v>
      </c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>
        <f>IF(COUNT(AV94:BD98)&lt;&gt;5,,SQRT((SUM(AV94^2,AV95^2,AV96^2,AV97^2,AV98^2)-((SUM(AV94:BD98))^2)/(COUNTA(AV94:BD98)))/(COUNTA(AV94:BD98)-1)))</f>
        <v>0</v>
      </c>
      <c r="AW102" s="97"/>
      <c r="AX102" s="97"/>
      <c r="AY102" s="97"/>
      <c r="AZ102" s="97"/>
      <c r="BA102" s="97"/>
      <c r="BB102" s="97"/>
      <c r="BC102" s="97"/>
      <c r="BD102" s="97"/>
      <c r="BE102" s="97">
        <f>IF(COUNT(BE94:BN98)&lt;&gt;5,,SQRT((SUM(BE94^2,BE95^2,BE96^2,BE97^2,BE98^2)-((SUM(BE94:BN98))^2)/(COUNTA(BE94:BN98)))/(COUNTA(BE94:BN98)-1)))</f>
        <v>0</v>
      </c>
      <c r="BF102" s="97"/>
      <c r="BG102" s="97"/>
      <c r="BH102" s="97"/>
      <c r="BI102" s="97"/>
      <c r="BJ102" s="97"/>
      <c r="BK102" s="97"/>
      <c r="BL102" s="97"/>
      <c r="BM102" s="97"/>
      <c r="BN102" s="97"/>
      <c r="BO102" s="97">
        <f>IF(COUNT(BO94:BV98)&lt;&gt;5,,SQRT((SUM(BO94^2,BO95^2,BO96^2,BO97^2,BO98^2)-((SUM(BO94:BV98))^2)/(COUNTA(BO94:BV98)))/(COUNTA(BO94:BV98)-1)))</f>
        <v>0</v>
      </c>
      <c r="BP102" s="97"/>
      <c r="BQ102" s="97"/>
      <c r="BR102" s="97"/>
      <c r="BS102" s="97"/>
      <c r="BT102" s="97"/>
      <c r="BU102" s="97"/>
      <c r="BV102" s="97"/>
      <c r="BW102" s="97">
        <f>IF(COUNT(BW94:CE98)&lt;&gt;5,,SQRT((SUM(BW94^2,BW95^2,BW96^2,BW97^2,BW98^2)-((SUM(BW94:CE98))^2)/(COUNTA(BW94:CE98)))/(COUNTA(BW94:CE98)-1)))</f>
        <v>0</v>
      </c>
      <c r="BX102" s="97"/>
      <c r="BY102" s="97"/>
      <c r="BZ102" s="97"/>
      <c r="CA102" s="97"/>
      <c r="CB102" s="97"/>
      <c r="CC102" s="97"/>
      <c r="CD102" s="97"/>
      <c r="CE102" s="98"/>
      <c r="CI102" s="116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  <c r="CW102" s="117"/>
      <c r="CX102" s="117"/>
      <c r="CY102" s="117"/>
      <c r="CZ102" s="117"/>
      <c r="DA102" s="117"/>
      <c r="DB102" s="117"/>
      <c r="DC102" s="117"/>
      <c r="DD102" s="117"/>
      <c r="DE102" s="117"/>
      <c r="DF102" s="117"/>
      <c r="DG102" s="117"/>
      <c r="DH102" s="117"/>
      <c r="DI102" s="117"/>
      <c r="DJ102" s="117"/>
      <c r="DK102" s="118"/>
    </row>
    <row r="103" spans="1:115" ht="37.200000000000003" customHeight="1" thickBot="1" x14ac:dyDescent="0.35">
      <c r="A103" s="101"/>
      <c r="B103" s="102"/>
      <c r="C103" s="102"/>
      <c r="D103" s="102"/>
      <c r="E103" s="102"/>
      <c r="F103" s="102"/>
      <c r="G103" s="102"/>
      <c r="H103" s="102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4"/>
      <c r="AD103" s="106" t="s">
        <v>48</v>
      </c>
      <c r="AE103" s="102"/>
      <c r="AF103" s="102"/>
      <c r="AG103" s="102"/>
      <c r="AH103" s="102"/>
      <c r="AI103" s="102"/>
      <c r="AJ103" s="102"/>
      <c r="AK103" s="103">
        <f>IF(COUNT(AK94:AU98)&lt;&gt;5,,MAX(AK94:AU98)-MIN(AK94:AU98))</f>
        <v>0</v>
      </c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>
        <f>IF(COUNT(AV94:BD98)&lt;&gt;5,,MAX(AV94:BD98)-MIN(AV94:BD98))</f>
        <v>0</v>
      </c>
      <c r="AW103" s="103"/>
      <c r="AX103" s="103"/>
      <c r="AY103" s="103"/>
      <c r="AZ103" s="103"/>
      <c r="BA103" s="103"/>
      <c r="BB103" s="103"/>
      <c r="BC103" s="103"/>
      <c r="BD103" s="103"/>
      <c r="BE103" s="103">
        <f>IF(COUNT(BE94:BN98)&lt;&gt;5,,MAX(BE94:BN98)-MIN(BE94:BN98))</f>
        <v>0</v>
      </c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>
        <f>IF(COUNT(BO94:BV98)&lt;&gt;5,,MAX(BO94:BV98)-MIN(BO94:BV98))</f>
        <v>0</v>
      </c>
      <c r="BP103" s="103"/>
      <c r="BQ103" s="103"/>
      <c r="BR103" s="103"/>
      <c r="BS103" s="103"/>
      <c r="BT103" s="103"/>
      <c r="BU103" s="103"/>
      <c r="BV103" s="103"/>
      <c r="BW103" s="103">
        <f>IF(COUNT(BW94:CE98)&lt;&gt;5,,MAX(BW94:CE98)-MIN(BW94:CE98))</f>
        <v>0</v>
      </c>
      <c r="BX103" s="103"/>
      <c r="BY103" s="103"/>
      <c r="BZ103" s="103"/>
      <c r="CA103" s="103"/>
      <c r="CB103" s="103"/>
      <c r="CC103" s="103"/>
      <c r="CD103" s="103"/>
      <c r="CE103" s="104"/>
    </row>
    <row r="104" spans="1:115" ht="14.4" thickBot="1" x14ac:dyDescent="0.35"/>
    <row r="105" spans="1:115" ht="37.200000000000003" customHeight="1" thickBot="1" x14ac:dyDescent="0.35">
      <c r="A105" s="110" t="s">
        <v>50</v>
      </c>
      <c r="B105" s="122"/>
      <c r="C105" s="122"/>
      <c r="D105" s="122"/>
      <c r="E105" s="122"/>
      <c r="F105" s="122"/>
      <c r="G105" s="122"/>
      <c r="H105" s="122"/>
      <c r="I105" s="111" t="str">
        <f>IF(Data!A27="","",Data!A27)</f>
        <v/>
      </c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2"/>
      <c r="U105" s="33"/>
      <c r="V105" s="33"/>
      <c r="W105" s="33"/>
      <c r="X105" s="33"/>
      <c r="Y105" s="33"/>
      <c r="Z105" s="33"/>
      <c r="AA105" s="33"/>
      <c r="AB105" s="33"/>
      <c r="AC105" s="33"/>
      <c r="AD105" s="124"/>
      <c r="AE105" s="125"/>
      <c r="AF105" s="125"/>
      <c r="AG105" s="125"/>
      <c r="AH105" s="125"/>
      <c r="AI105" s="125"/>
      <c r="AJ105" s="125"/>
      <c r="AK105" s="108" t="s">
        <v>24</v>
      </c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 t="s">
        <v>25</v>
      </c>
      <c r="AW105" s="108"/>
      <c r="AX105" s="108"/>
      <c r="AY105" s="108"/>
      <c r="AZ105" s="108"/>
      <c r="BA105" s="108"/>
      <c r="BB105" s="108"/>
      <c r="BC105" s="108"/>
      <c r="BD105" s="108"/>
      <c r="BE105" s="108" t="s">
        <v>26</v>
      </c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 t="s">
        <v>27</v>
      </c>
      <c r="BP105" s="108"/>
      <c r="BQ105" s="108"/>
      <c r="BR105" s="108"/>
      <c r="BS105" s="108"/>
      <c r="BT105" s="108"/>
      <c r="BU105" s="108"/>
      <c r="BV105" s="108"/>
      <c r="BW105" s="108" t="s">
        <v>28</v>
      </c>
      <c r="BX105" s="108"/>
      <c r="BY105" s="108"/>
      <c r="BZ105" s="108"/>
      <c r="CA105" s="108"/>
      <c r="CB105" s="108"/>
      <c r="CC105" s="108"/>
      <c r="CD105" s="108"/>
      <c r="CE105" s="109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</row>
    <row r="106" spans="1:115" ht="37.200000000000003" customHeight="1" x14ac:dyDescent="0.3">
      <c r="A106" s="99"/>
      <c r="B106" s="123"/>
      <c r="C106" s="123"/>
      <c r="D106" s="123"/>
      <c r="E106" s="123"/>
      <c r="F106" s="123"/>
      <c r="G106" s="123"/>
      <c r="H106" s="123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8"/>
      <c r="U106" s="33"/>
      <c r="V106" s="33"/>
      <c r="W106" s="33"/>
      <c r="X106" s="33"/>
      <c r="Y106" s="33"/>
      <c r="Z106" s="33"/>
      <c r="AA106" s="33"/>
      <c r="AB106" s="33"/>
      <c r="AC106" s="33"/>
      <c r="AD106" s="99" t="s">
        <v>39</v>
      </c>
      <c r="AE106" s="100"/>
      <c r="AF106" s="100"/>
      <c r="AG106" s="100"/>
      <c r="AH106" s="100"/>
      <c r="AI106" s="100"/>
      <c r="AJ106" s="100"/>
      <c r="AK106" s="97" t="str">
        <f>IF(Data!R27="","",Data!R27)</f>
        <v/>
      </c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 t="str">
        <f>IF(Data!AF27="","",Data!AF27)</f>
        <v/>
      </c>
      <c r="AW106" s="97"/>
      <c r="AX106" s="97"/>
      <c r="AY106" s="97"/>
      <c r="AZ106" s="97"/>
      <c r="BA106" s="97"/>
      <c r="BB106" s="97"/>
      <c r="BC106" s="97"/>
      <c r="BD106" s="97"/>
      <c r="BE106" s="97" t="str">
        <f>IF(Data!BB27="","",Data!BB27)</f>
        <v/>
      </c>
      <c r="BF106" s="97"/>
      <c r="BG106" s="97"/>
      <c r="BH106" s="97"/>
      <c r="BI106" s="97"/>
      <c r="BJ106" s="97"/>
      <c r="BK106" s="97"/>
      <c r="BL106" s="97"/>
      <c r="BM106" s="97"/>
      <c r="BN106" s="97"/>
      <c r="BO106" s="97" t="str">
        <f>IF(Data!BV27="","",Data!BV27)</f>
        <v/>
      </c>
      <c r="BP106" s="97"/>
      <c r="BQ106" s="97"/>
      <c r="BR106" s="97"/>
      <c r="BS106" s="97"/>
      <c r="BT106" s="97"/>
      <c r="BU106" s="97"/>
      <c r="BV106" s="97"/>
      <c r="BW106" s="97" t="str">
        <f>IF(Data!CO27="","",Data!CO27)</f>
        <v/>
      </c>
      <c r="BX106" s="97"/>
      <c r="BY106" s="97"/>
      <c r="BZ106" s="97"/>
      <c r="CA106" s="97"/>
      <c r="CB106" s="97"/>
      <c r="CC106" s="97"/>
      <c r="CD106" s="97"/>
      <c r="CE106" s="98"/>
      <c r="CF106" s="33"/>
      <c r="CG106" s="33"/>
      <c r="CH106" s="33"/>
      <c r="CI106" s="107" t="s">
        <v>47</v>
      </c>
      <c r="CJ106" s="108"/>
      <c r="CK106" s="108"/>
      <c r="CL106" s="108"/>
      <c r="CM106" s="108"/>
      <c r="CN106" s="108"/>
      <c r="CO106" s="108"/>
      <c r="CP106" s="111">
        <f>IF(ROUNDDOWN(COUNT(AK106:CE110)/5,0)&lt;&gt;0,SQRT(SUM(AK114^2,AV114^2,BE114^2,BO114^2,BW114^2)/(ROUNDDOWN(COUNT(AK106:CE110)/5,0))),)</f>
        <v>0</v>
      </c>
      <c r="CQ106" s="111"/>
      <c r="CR106" s="111"/>
      <c r="CS106" s="111"/>
      <c r="CT106" s="111"/>
      <c r="CU106" s="111"/>
      <c r="CV106" s="111"/>
      <c r="CW106" s="111"/>
      <c r="CX106" s="112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</row>
    <row r="107" spans="1:115" ht="37.200000000000003" customHeight="1" thickBot="1" x14ac:dyDescent="0.35">
      <c r="A107" s="99"/>
      <c r="B107" s="123"/>
      <c r="C107" s="123"/>
      <c r="D107" s="123"/>
      <c r="E107" s="123"/>
      <c r="F107" s="123"/>
      <c r="G107" s="123"/>
      <c r="H107" s="123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8"/>
      <c r="U107" s="33"/>
      <c r="V107" s="33"/>
      <c r="W107" s="33"/>
      <c r="X107" s="33"/>
      <c r="Y107" s="33"/>
      <c r="Z107" s="33"/>
      <c r="AA107" s="33"/>
      <c r="AB107" s="33"/>
      <c r="AC107" s="33"/>
      <c r="AD107" s="99" t="s">
        <v>40</v>
      </c>
      <c r="AE107" s="100"/>
      <c r="AF107" s="100"/>
      <c r="AG107" s="100"/>
      <c r="AH107" s="100"/>
      <c r="AI107" s="100"/>
      <c r="AJ107" s="100"/>
      <c r="AK107" s="97" t="str">
        <f>IF(Data!U27="","",Data!U27)</f>
        <v/>
      </c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 t="str">
        <f>IF(Data!AJ27="","",Data!AJ27)</f>
        <v/>
      </c>
      <c r="AW107" s="97"/>
      <c r="AX107" s="97"/>
      <c r="AY107" s="97"/>
      <c r="AZ107" s="97"/>
      <c r="BA107" s="97"/>
      <c r="BB107" s="97"/>
      <c r="BC107" s="97"/>
      <c r="BD107" s="97"/>
      <c r="BE107" s="97" t="str">
        <f>IF(Data!BE27="","",Data!BE27)</f>
        <v/>
      </c>
      <c r="BF107" s="97"/>
      <c r="BG107" s="97"/>
      <c r="BH107" s="97"/>
      <c r="BI107" s="97"/>
      <c r="BJ107" s="97"/>
      <c r="BK107" s="97"/>
      <c r="BL107" s="97"/>
      <c r="BM107" s="97"/>
      <c r="BN107" s="97"/>
      <c r="BO107" s="97" t="str">
        <f>IF(Data!BY27="","",Data!BY27)</f>
        <v/>
      </c>
      <c r="BP107" s="97"/>
      <c r="BQ107" s="97"/>
      <c r="BR107" s="97"/>
      <c r="BS107" s="97"/>
      <c r="BT107" s="97"/>
      <c r="BU107" s="97"/>
      <c r="BV107" s="97"/>
      <c r="BW107" s="97" t="str">
        <f>IF(Data!CS27="","",Data!CS27)</f>
        <v/>
      </c>
      <c r="BX107" s="97"/>
      <c r="BY107" s="97"/>
      <c r="BZ107" s="97"/>
      <c r="CA107" s="97"/>
      <c r="CB107" s="97"/>
      <c r="CC107" s="97"/>
      <c r="CD107" s="97"/>
      <c r="CE107" s="98"/>
      <c r="CF107" s="33"/>
      <c r="CG107" s="33"/>
      <c r="CH107" s="33"/>
      <c r="CI107" s="101" t="str">
        <f>"TR/"&amp;17-ROUNDDOWN(COUNT(AK105:CE109)/5,0)</f>
        <v>TR/17</v>
      </c>
      <c r="CJ107" s="102"/>
      <c r="CK107" s="102"/>
      <c r="CL107" s="102"/>
      <c r="CM107" s="102"/>
      <c r="CN107" s="102"/>
      <c r="CO107" s="102"/>
      <c r="CP107" s="103">
        <f>IF(ROUNDDOWN(COUNT(AK106:CE110)/5,0)&lt;&gt;0,(I114-I112)/(17-(1*COUNT(AK106:CE106))),)</f>
        <v>0</v>
      </c>
      <c r="CQ107" s="103"/>
      <c r="CR107" s="103"/>
      <c r="CS107" s="103"/>
      <c r="CT107" s="103"/>
      <c r="CU107" s="103"/>
      <c r="CV107" s="103"/>
      <c r="CW107" s="103"/>
      <c r="CX107" s="104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</row>
    <row r="108" spans="1:115" ht="37.200000000000003" customHeight="1" thickBot="1" x14ac:dyDescent="0.35">
      <c r="A108" s="99" t="s">
        <v>23</v>
      </c>
      <c r="B108" s="100"/>
      <c r="C108" s="100"/>
      <c r="D108" s="100"/>
      <c r="E108" s="100"/>
      <c r="F108" s="100"/>
      <c r="G108" s="100"/>
      <c r="H108" s="100"/>
      <c r="I108" s="97" t="str">
        <f>IF(Data!F27="","",Data!F27)</f>
        <v/>
      </c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8"/>
      <c r="U108" s="33"/>
      <c r="V108" s="33"/>
      <c r="W108" s="33"/>
      <c r="X108" s="33"/>
      <c r="Y108" s="33"/>
      <c r="Z108" s="33"/>
      <c r="AA108" s="33"/>
      <c r="AB108" s="33"/>
      <c r="AC108" s="33"/>
      <c r="AD108" s="99" t="s">
        <v>41</v>
      </c>
      <c r="AE108" s="100"/>
      <c r="AF108" s="100"/>
      <c r="AG108" s="100"/>
      <c r="AH108" s="100"/>
      <c r="AI108" s="100"/>
      <c r="AJ108" s="100"/>
      <c r="AK108" s="97" t="str">
        <f>IF(Data!X27="","",Data!X27)</f>
        <v/>
      </c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 t="str">
        <f>IF(Data!AO27="","",Data!AO27)</f>
        <v/>
      </c>
      <c r="AW108" s="97"/>
      <c r="AX108" s="97"/>
      <c r="AY108" s="97"/>
      <c r="AZ108" s="97"/>
      <c r="BA108" s="97"/>
      <c r="BB108" s="97"/>
      <c r="BC108" s="97"/>
      <c r="BD108" s="97"/>
      <c r="BE108" s="97" t="str">
        <f>IF(Data!BJ27="","",Data!BJ27)</f>
        <v/>
      </c>
      <c r="BF108" s="97"/>
      <c r="BG108" s="97"/>
      <c r="BH108" s="97"/>
      <c r="BI108" s="97"/>
      <c r="BJ108" s="97"/>
      <c r="BK108" s="97"/>
      <c r="BL108" s="97"/>
      <c r="BM108" s="97"/>
      <c r="BN108" s="97"/>
      <c r="BO108" s="97" t="str">
        <f>IF(Data!CC27="","",Data!CC27)</f>
        <v/>
      </c>
      <c r="BP108" s="97"/>
      <c r="BQ108" s="97"/>
      <c r="BR108" s="97"/>
      <c r="BS108" s="97"/>
      <c r="BT108" s="97"/>
      <c r="BU108" s="97"/>
      <c r="BV108" s="97"/>
      <c r="BW108" s="97" t="str">
        <f>IF(Data!CX27="","",Data!CX27)</f>
        <v/>
      </c>
      <c r="BX108" s="97"/>
      <c r="BY108" s="97"/>
      <c r="BZ108" s="97"/>
      <c r="CA108" s="97"/>
      <c r="CB108" s="97"/>
      <c r="CC108" s="97"/>
      <c r="CD108" s="97"/>
      <c r="CE108" s="98"/>
      <c r="CF108" s="33"/>
      <c r="CG108" s="33"/>
      <c r="CH108" s="33"/>
      <c r="CI108" s="119" t="str">
        <f>IF(ROUNDDOWN(COUNT(AK106:CE110)/5,0)&lt;&gt;0,IF(CP106&lt;=CP107,IF(ROUNDDOWN(COUNT(AK106:CE110)/5,0)&lt;&gt;5,"Acceptable, to be completed with 5 parts","Acceptable"),"Refused"),"")</f>
        <v/>
      </c>
      <c r="CJ108" s="120"/>
      <c r="CK108" s="120"/>
      <c r="CL108" s="120"/>
      <c r="CM108" s="120"/>
      <c r="CN108" s="120"/>
      <c r="CO108" s="120"/>
      <c r="CP108" s="120"/>
      <c r="CQ108" s="120"/>
      <c r="CR108" s="120"/>
      <c r="CS108" s="120"/>
      <c r="CT108" s="120"/>
      <c r="CU108" s="120"/>
      <c r="CV108" s="120"/>
      <c r="CW108" s="120"/>
      <c r="CX108" s="121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</row>
    <row r="109" spans="1:115" ht="37.200000000000003" customHeight="1" thickBot="1" x14ac:dyDescent="0.35">
      <c r="A109" s="105"/>
      <c r="B109" s="100"/>
      <c r="C109" s="100"/>
      <c r="D109" s="100"/>
      <c r="E109" s="100"/>
      <c r="F109" s="100"/>
      <c r="G109" s="100"/>
      <c r="H109" s="100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8"/>
      <c r="AD109" s="99" t="s">
        <v>42</v>
      </c>
      <c r="AE109" s="100"/>
      <c r="AF109" s="100"/>
      <c r="AG109" s="100"/>
      <c r="AH109" s="100"/>
      <c r="AI109" s="100"/>
      <c r="AJ109" s="100"/>
      <c r="AK109" s="97" t="str">
        <f>IF(Data!AA27="","",Data!AA27)</f>
        <v/>
      </c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 t="str">
        <f>IF(Data!AS27="","",Data!AS27)</f>
        <v/>
      </c>
      <c r="AW109" s="97"/>
      <c r="AX109" s="97"/>
      <c r="AY109" s="97"/>
      <c r="AZ109" s="97"/>
      <c r="BA109" s="97"/>
      <c r="BB109" s="97"/>
      <c r="BC109" s="97"/>
      <c r="BD109" s="97"/>
      <c r="BE109" s="97" t="str">
        <f>IF(Data!BN27="","",Data!BN27)</f>
        <v/>
      </c>
      <c r="BF109" s="97"/>
      <c r="BG109" s="97"/>
      <c r="BH109" s="97"/>
      <c r="BI109" s="97"/>
      <c r="BJ109" s="97"/>
      <c r="BK109" s="97"/>
      <c r="BL109" s="97"/>
      <c r="BM109" s="97"/>
      <c r="BN109" s="97"/>
      <c r="BO109" s="97" t="str">
        <f>IF(Data!CG27="","",Data!CG27)</f>
        <v/>
      </c>
      <c r="BP109" s="97"/>
      <c r="BQ109" s="97"/>
      <c r="BR109" s="97"/>
      <c r="BS109" s="97"/>
      <c r="BT109" s="97"/>
      <c r="BU109" s="97"/>
      <c r="BV109" s="97"/>
      <c r="BW109" s="97" t="str">
        <f>IF(Data!DC27="","",Data!DC27)</f>
        <v/>
      </c>
      <c r="BX109" s="97"/>
      <c r="BY109" s="97"/>
      <c r="BZ109" s="97"/>
      <c r="CA109" s="97"/>
      <c r="CB109" s="97"/>
      <c r="CC109" s="97"/>
      <c r="CD109" s="97"/>
      <c r="CE109" s="98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</row>
    <row r="110" spans="1:115" ht="37.200000000000003" customHeight="1" thickBot="1" x14ac:dyDescent="0.35">
      <c r="A110" s="99" t="s">
        <v>20</v>
      </c>
      <c r="B110" s="100"/>
      <c r="C110" s="100"/>
      <c r="D110" s="100"/>
      <c r="E110" s="100"/>
      <c r="F110" s="100"/>
      <c r="G110" s="100"/>
      <c r="H110" s="100"/>
      <c r="I110" s="97" t="str">
        <f>IF(Data!G27="","",Data!G27)</f>
        <v/>
      </c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8"/>
      <c r="AD110" s="106" t="s">
        <v>43</v>
      </c>
      <c r="AE110" s="102"/>
      <c r="AF110" s="102"/>
      <c r="AG110" s="102"/>
      <c r="AH110" s="102"/>
      <c r="AI110" s="102"/>
      <c r="AJ110" s="102"/>
      <c r="AK110" s="97" t="str">
        <f>IF(Data!AC27="","",Data!AC27)</f>
        <v/>
      </c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103" t="str">
        <f>IF(Data!AW27="","",Data!AW27)</f>
        <v/>
      </c>
      <c r="AW110" s="103"/>
      <c r="AX110" s="103"/>
      <c r="AY110" s="103"/>
      <c r="AZ110" s="103"/>
      <c r="BA110" s="103"/>
      <c r="BB110" s="103"/>
      <c r="BC110" s="103"/>
      <c r="BD110" s="103"/>
      <c r="BE110" s="103" t="str">
        <f>IF(Data!BR27="","",Data!BR27)</f>
        <v/>
      </c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 t="str">
        <f>IF(Data!CK27="","",Data!CK27)</f>
        <v/>
      </c>
      <c r="BP110" s="103"/>
      <c r="BQ110" s="103"/>
      <c r="BR110" s="103"/>
      <c r="BS110" s="103"/>
      <c r="BT110" s="103"/>
      <c r="BU110" s="103"/>
      <c r="BV110" s="103"/>
      <c r="BW110" s="103" t="str">
        <f>IF(Data!DH27="","",Data!DH27)</f>
        <v/>
      </c>
      <c r="BX110" s="103"/>
      <c r="BY110" s="103"/>
      <c r="BZ110" s="103"/>
      <c r="CA110" s="103"/>
      <c r="CB110" s="103"/>
      <c r="CC110" s="103"/>
      <c r="CD110" s="103"/>
      <c r="CE110" s="104"/>
      <c r="CI110" s="107" t="s">
        <v>49</v>
      </c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9"/>
    </row>
    <row r="111" spans="1:115" ht="37.200000000000003" customHeight="1" x14ac:dyDescent="0.3">
      <c r="A111" s="105"/>
      <c r="B111" s="100"/>
      <c r="C111" s="100"/>
      <c r="D111" s="100"/>
      <c r="E111" s="100"/>
      <c r="F111" s="100"/>
      <c r="G111" s="100"/>
      <c r="H111" s="100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8"/>
      <c r="AD111" s="110" t="s">
        <v>44</v>
      </c>
      <c r="AE111" s="108"/>
      <c r="AF111" s="108"/>
      <c r="AG111" s="108"/>
      <c r="AH111" s="108"/>
      <c r="AI111" s="108"/>
      <c r="AJ111" s="108"/>
      <c r="AK111" s="111">
        <f>IF(COUNT(AK106:AU110)&lt;&gt;5,,AVERAGE(AK106:AU110))</f>
        <v>0</v>
      </c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>
        <f>IF(COUNT(AV106:BD110)&lt;&gt;5,,MIN(AV106:BD110))</f>
        <v>0</v>
      </c>
      <c r="AW111" s="111"/>
      <c r="AX111" s="111"/>
      <c r="AY111" s="111"/>
      <c r="AZ111" s="111"/>
      <c r="BA111" s="111"/>
      <c r="BB111" s="111"/>
      <c r="BC111" s="111"/>
      <c r="BD111" s="111"/>
      <c r="BE111" s="111">
        <f>IF(COUNT(BE106:BN110)&lt;&gt;5,,MIN(BE106:BN110))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>
        <f>IF(COUNT(BO106:BV110)&lt;&gt;5,,MIN(BO106:BV110))</f>
        <v>0</v>
      </c>
      <c r="BP111" s="111"/>
      <c r="BQ111" s="111"/>
      <c r="BR111" s="111"/>
      <c r="BS111" s="111"/>
      <c r="BT111" s="111"/>
      <c r="BU111" s="111"/>
      <c r="BV111" s="111"/>
      <c r="BW111" s="111">
        <f>IF(COUNT(BW106:CE110)&lt;&gt;5,,MIN(BW106:CE110))</f>
        <v>0</v>
      </c>
      <c r="BX111" s="111"/>
      <c r="BY111" s="111"/>
      <c r="BZ111" s="111"/>
      <c r="CA111" s="111"/>
      <c r="CB111" s="111"/>
      <c r="CC111" s="111"/>
      <c r="CD111" s="111"/>
      <c r="CE111" s="112"/>
      <c r="CI111" s="113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5"/>
    </row>
    <row r="112" spans="1:115" ht="37.200000000000003" customHeight="1" x14ac:dyDescent="0.3">
      <c r="A112" s="99" t="s">
        <v>21</v>
      </c>
      <c r="B112" s="100"/>
      <c r="C112" s="100"/>
      <c r="D112" s="100"/>
      <c r="E112" s="100"/>
      <c r="F112" s="100"/>
      <c r="G112" s="100"/>
      <c r="H112" s="100"/>
      <c r="I112" s="97" t="str">
        <f>IF(Data!I27="","",Data!I27)</f>
        <v/>
      </c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8"/>
      <c r="AD112" s="99" t="s">
        <v>46</v>
      </c>
      <c r="AE112" s="100"/>
      <c r="AF112" s="100"/>
      <c r="AG112" s="100"/>
      <c r="AH112" s="100"/>
      <c r="AI112" s="100"/>
      <c r="AJ112" s="100"/>
      <c r="AK112" s="97">
        <f>IF(COUNT(AK106:AU110)&lt;&gt;5,,MIN(AK106:AU110))</f>
        <v>0</v>
      </c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>
        <f>IF(COUNT(AV106:BD110)&lt;&gt;5,,MIN(AV106:BD110))</f>
        <v>0</v>
      </c>
      <c r="AW112" s="97"/>
      <c r="AX112" s="97"/>
      <c r="AY112" s="97"/>
      <c r="AZ112" s="97"/>
      <c r="BA112" s="97"/>
      <c r="BB112" s="97"/>
      <c r="BC112" s="97"/>
      <c r="BD112" s="97"/>
      <c r="BE112" s="97">
        <f>IF(COUNT(BE106:BN110)&lt;&gt;5,,MIN(BE106:BN110))</f>
        <v>0</v>
      </c>
      <c r="BF112" s="97"/>
      <c r="BG112" s="97"/>
      <c r="BH112" s="97"/>
      <c r="BI112" s="97"/>
      <c r="BJ112" s="97"/>
      <c r="BK112" s="97"/>
      <c r="BL112" s="97"/>
      <c r="BM112" s="97"/>
      <c r="BN112" s="97"/>
      <c r="BO112" s="97">
        <f>IF(COUNT(BO106:BV110)&lt;&gt;5,,MIN(BO106:BV110))</f>
        <v>0</v>
      </c>
      <c r="BP112" s="97"/>
      <c r="BQ112" s="97"/>
      <c r="BR112" s="97"/>
      <c r="BS112" s="97"/>
      <c r="BT112" s="97"/>
      <c r="BU112" s="97"/>
      <c r="BV112" s="97"/>
      <c r="BW112" s="97">
        <f>IF(COUNT(BW106:CE110)&lt;&gt;5,,MIN(BW106:CE110))</f>
        <v>0</v>
      </c>
      <c r="BX112" s="97"/>
      <c r="BY112" s="97"/>
      <c r="BZ112" s="97"/>
      <c r="CA112" s="97"/>
      <c r="CB112" s="97"/>
      <c r="CC112" s="97"/>
      <c r="CD112" s="97"/>
      <c r="CE112" s="98"/>
      <c r="CI112" s="113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5"/>
    </row>
    <row r="113" spans="1:115" ht="37.200000000000003" customHeight="1" x14ac:dyDescent="0.3">
      <c r="A113" s="105"/>
      <c r="B113" s="100"/>
      <c r="C113" s="100"/>
      <c r="D113" s="100"/>
      <c r="E113" s="100"/>
      <c r="F113" s="100"/>
      <c r="G113" s="100"/>
      <c r="H113" s="100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8"/>
      <c r="AD113" s="99" t="s">
        <v>45</v>
      </c>
      <c r="AE113" s="100"/>
      <c r="AF113" s="100"/>
      <c r="AG113" s="100"/>
      <c r="AH113" s="100"/>
      <c r="AI113" s="100"/>
      <c r="AJ113" s="100"/>
      <c r="AK113" s="97">
        <f>IF(COUNT(AK106:AU110)&lt;&gt;5,,MAX(AK106:AU110))</f>
        <v>0</v>
      </c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>
        <f>IF(COUNT(AV106:BD110)&lt;&gt;5,,MAX(AV106:BD110))</f>
        <v>0</v>
      </c>
      <c r="AW113" s="97"/>
      <c r="AX113" s="97"/>
      <c r="AY113" s="97"/>
      <c r="AZ113" s="97"/>
      <c r="BA113" s="97"/>
      <c r="BB113" s="97"/>
      <c r="BC113" s="97"/>
      <c r="BD113" s="97"/>
      <c r="BE113" s="97">
        <f>IF(COUNT(BE106:BN110)&lt;&gt;5,,MAX(BE106:BN110))</f>
        <v>0</v>
      </c>
      <c r="BF113" s="97"/>
      <c r="BG113" s="97"/>
      <c r="BH113" s="97"/>
      <c r="BI113" s="97"/>
      <c r="BJ113" s="97"/>
      <c r="BK113" s="97"/>
      <c r="BL113" s="97"/>
      <c r="BM113" s="97"/>
      <c r="BN113" s="97"/>
      <c r="BO113" s="97">
        <f>IF(COUNT(BO106:BV110)&lt;&gt;5,,MIN(BO106:BV110))</f>
        <v>0</v>
      </c>
      <c r="BP113" s="97"/>
      <c r="BQ113" s="97"/>
      <c r="BR113" s="97"/>
      <c r="BS113" s="97"/>
      <c r="BT113" s="97"/>
      <c r="BU113" s="97"/>
      <c r="BV113" s="97"/>
      <c r="BW113" s="97">
        <f>IF(COUNT(BW106:CE110)&lt;&gt;5,,MIN(BW106:CE110))</f>
        <v>0</v>
      </c>
      <c r="BX113" s="97"/>
      <c r="BY113" s="97"/>
      <c r="BZ113" s="97"/>
      <c r="CA113" s="97"/>
      <c r="CB113" s="97"/>
      <c r="CC113" s="97"/>
      <c r="CD113" s="97"/>
      <c r="CE113" s="98"/>
      <c r="CI113" s="113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5"/>
    </row>
    <row r="114" spans="1:115" ht="37.200000000000003" customHeight="1" thickBot="1" x14ac:dyDescent="0.35">
      <c r="A114" s="99" t="s">
        <v>22</v>
      </c>
      <c r="B114" s="100"/>
      <c r="C114" s="100"/>
      <c r="D114" s="100"/>
      <c r="E114" s="100"/>
      <c r="F114" s="100"/>
      <c r="G114" s="100"/>
      <c r="H114" s="100"/>
      <c r="I114" s="97" t="str">
        <f>IF(Data!N27="","",Data!N27)</f>
        <v/>
      </c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8"/>
      <c r="AD114" s="105" t="s">
        <v>47</v>
      </c>
      <c r="AE114" s="100"/>
      <c r="AF114" s="100"/>
      <c r="AG114" s="100"/>
      <c r="AH114" s="100"/>
      <c r="AI114" s="100"/>
      <c r="AJ114" s="100"/>
      <c r="AK114" s="97">
        <f>IF(COUNT(AK106:AU110)&lt;&gt;5,,SQRT((SUM(AK106^2,AK107^2,AK108^2,AK109^2,AK110^2)-((SUM(AK106:AU110))^2)/(COUNTA(AK106:AU110)))/(COUNTA(AK106:AU110)-1)))</f>
        <v>0</v>
      </c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>
        <f>IF(COUNT(AV106:BD110)&lt;&gt;5,,SQRT((SUM(AV106^2,AV107^2,AV108^2,AV109^2,AV110^2)-((SUM(AV106:BD110))^2)/(COUNTA(AV106:BD110)))/(COUNTA(AV106:BD110)-1)))</f>
        <v>0</v>
      </c>
      <c r="AW114" s="97"/>
      <c r="AX114" s="97"/>
      <c r="AY114" s="97"/>
      <c r="AZ114" s="97"/>
      <c r="BA114" s="97"/>
      <c r="BB114" s="97"/>
      <c r="BC114" s="97"/>
      <c r="BD114" s="97"/>
      <c r="BE114" s="97">
        <f>IF(COUNT(BE106:BN110)&lt;&gt;5,,SQRT((SUM(BE106^2,BE107^2,BE108^2,BE109^2,BE110^2)-((SUM(BE106:BN110))^2)/(COUNTA(BE106:BN110)))/(COUNTA(BE106:BN110)-1)))</f>
        <v>0</v>
      </c>
      <c r="BF114" s="97"/>
      <c r="BG114" s="97"/>
      <c r="BH114" s="97"/>
      <c r="BI114" s="97"/>
      <c r="BJ114" s="97"/>
      <c r="BK114" s="97"/>
      <c r="BL114" s="97"/>
      <c r="BM114" s="97"/>
      <c r="BN114" s="97"/>
      <c r="BO114" s="97">
        <f>IF(COUNT(BO106:BV110)&lt;&gt;5,,SQRT((SUM(BO106^2,BO107^2,BO108^2,BO109^2,BO110^2)-((SUM(BO106:BV110))^2)/(COUNTA(BO106:BV110)))/(COUNTA(BO106:BV110)-1)))</f>
        <v>0</v>
      </c>
      <c r="BP114" s="97"/>
      <c r="BQ114" s="97"/>
      <c r="BR114" s="97"/>
      <c r="BS114" s="97"/>
      <c r="BT114" s="97"/>
      <c r="BU114" s="97"/>
      <c r="BV114" s="97"/>
      <c r="BW114" s="97">
        <f>IF(COUNT(BW106:CE110)&lt;&gt;5,,SQRT((SUM(BW106^2,BW107^2,BW108^2,BW109^2,BW110^2)-((SUM(BW106:CE110))^2)/(COUNTA(BW106:CE110)))/(COUNTA(BW106:CE110)-1)))</f>
        <v>0</v>
      </c>
      <c r="BX114" s="97"/>
      <c r="BY114" s="97"/>
      <c r="BZ114" s="97"/>
      <c r="CA114" s="97"/>
      <c r="CB114" s="97"/>
      <c r="CC114" s="97"/>
      <c r="CD114" s="97"/>
      <c r="CE114" s="98"/>
      <c r="CI114" s="116"/>
      <c r="CJ114" s="117"/>
      <c r="CK114" s="117"/>
      <c r="CL114" s="117"/>
      <c r="CM114" s="117"/>
      <c r="CN114" s="117"/>
      <c r="CO114" s="117"/>
      <c r="CP114" s="117"/>
      <c r="CQ114" s="117"/>
      <c r="CR114" s="117"/>
      <c r="CS114" s="117"/>
      <c r="CT114" s="117"/>
      <c r="CU114" s="117"/>
      <c r="CV114" s="117"/>
      <c r="CW114" s="117"/>
      <c r="CX114" s="117"/>
      <c r="CY114" s="117"/>
      <c r="CZ114" s="117"/>
      <c r="DA114" s="117"/>
      <c r="DB114" s="117"/>
      <c r="DC114" s="117"/>
      <c r="DD114" s="117"/>
      <c r="DE114" s="117"/>
      <c r="DF114" s="117"/>
      <c r="DG114" s="117"/>
      <c r="DH114" s="117"/>
      <c r="DI114" s="117"/>
      <c r="DJ114" s="117"/>
      <c r="DK114" s="118"/>
    </row>
    <row r="115" spans="1:115" ht="37.200000000000003" customHeight="1" thickBot="1" x14ac:dyDescent="0.35">
      <c r="A115" s="101"/>
      <c r="B115" s="102"/>
      <c r="C115" s="102"/>
      <c r="D115" s="102"/>
      <c r="E115" s="102"/>
      <c r="F115" s="102"/>
      <c r="G115" s="102"/>
      <c r="H115" s="102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4"/>
      <c r="AD115" s="106" t="s">
        <v>48</v>
      </c>
      <c r="AE115" s="102"/>
      <c r="AF115" s="102"/>
      <c r="AG115" s="102"/>
      <c r="AH115" s="102"/>
      <c r="AI115" s="102"/>
      <c r="AJ115" s="102"/>
      <c r="AK115" s="103">
        <f>IF(COUNT(AK106:AU110)&lt;&gt;5,,MAX(AK106:AU110)-MIN(AK106:AU110))</f>
        <v>0</v>
      </c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>
        <f>IF(COUNT(AV106:BD110)&lt;&gt;5,,MAX(AV106:BD110)-MIN(AV106:BD110))</f>
        <v>0</v>
      </c>
      <c r="AW115" s="103"/>
      <c r="AX115" s="103"/>
      <c r="AY115" s="103"/>
      <c r="AZ115" s="103"/>
      <c r="BA115" s="103"/>
      <c r="BB115" s="103"/>
      <c r="BC115" s="103"/>
      <c r="BD115" s="103"/>
      <c r="BE115" s="103">
        <f>IF(COUNT(BE106:BN110)&lt;&gt;5,,MAX(BE106:BN110)-MIN(BE106:BN110))</f>
        <v>0</v>
      </c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>
        <f>IF(COUNT(BO106:BV110)&lt;&gt;5,,MAX(BO106:BV110)-MIN(BO106:BV110))</f>
        <v>0</v>
      </c>
      <c r="BP115" s="103"/>
      <c r="BQ115" s="103"/>
      <c r="BR115" s="103"/>
      <c r="BS115" s="103"/>
      <c r="BT115" s="103"/>
      <c r="BU115" s="103"/>
      <c r="BV115" s="103"/>
      <c r="BW115" s="103">
        <f>IF(COUNT(BW106:CE110)&lt;&gt;5,,MAX(BW106:CE110)-MIN(BW106:CE110))</f>
        <v>0</v>
      </c>
      <c r="BX115" s="103"/>
      <c r="BY115" s="103"/>
      <c r="BZ115" s="103"/>
      <c r="CA115" s="103"/>
      <c r="CB115" s="103"/>
      <c r="CC115" s="103"/>
      <c r="CD115" s="103"/>
      <c r="CE115" s="104"/>
    </row>
    <row r="116" spans="1:115" ht="14.4" thickBot="1" x14ac:dyDescent="0.35"/>
    <row r="117" spans="1:115" ht="40.799999999999997" customHeight="1" thickBot="1" x14ac:dyDescent="0.35">
      <c r="A117" s="110" t="s">
        <v>50</v>
      </c>
      <c r="B117" s="122"/>
      <c r="C117" s="122"/>
      <c r="D117" s="122"/>
      <c r="E117" s="122"/>
      <c r="F117" s="122"/>
      <c r="G117" s="122"/>
      <c r="H117" s="122"/>
      <c r="I117" s="111" t="str">
        <f>IF(Data!A28="","",Data!A28)</f>
        <v/>
      </c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2"/>
      <c r="U117" s="33"/>
      <c r="V117" s="33"/>
      <c r="W117" s="33"/>
      <c r="X117" s="33"/>
      <c r="Y117" s="33"/>
      <c r="Z117" s="33"/>
      <c r="AA117" s="33"/>
      <c r="AB117" s="33"/>
      <c r="AC117" s="33"/>
      <c r="AD117" s="124"/>
      <c r="AE117" s="125"/>
      <c r="AF117" s="125"/>
      <c r="AG117" s="125"/>
      <c r="AH117" s="125"/>
      <c r="AI117" s="125"/>
      <c r="AJ117" s="125"/>
      <c r="AK117" s="108" t="s">
        <v>24</v>
      </c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 t="s">
        <v>25</v>
      </c>
      <c r="AW117" s="108"/>
      <c r="AX117" s="108"/>
      <c r="AY117" s="108"/>
      <c r="AZ117" s="108"/>
      <c r="BA117" s="108"/>
      <c r="BB117" s="108"/>
      <c r="BC117" s="108"/>
      <c r="BD117" s="108"/>
      <c r="BE117" s="108" t="s">
        <v>26</v>
      </c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 t="s">
        <v>27</v>
      </c>
      <c r="BP117" s="108"/>
      <c r="BQ117" s="108"/>
      <c r="BR117" s="108"/>
      <c r="BS117" s="108"/>
      <c r="BT117" s="108"/>
      <c r="BU117" s="108"/>
      <c r="BV117" s="108"/>
      <c r="BW117" s="108" t="s">
        <v>28</v>
      </c>
      <c r="BX117" s="108"/>
      <c r="BY117" s="108"/>
      <c r="BZ117" s="108"/>
      <c r="CA117" s="108"/>
      <c r="CB117" s="108"/>
      <c r="CC117" s="108"/>
      <c r="CD117" s="108"/>
      <c r="CE117" s="109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</row>
    <row r="118" spans="1:115" ht="40.799999999999997" customHeight="1" x14ac:dyDescent="0.3">
      <c r="A118" s="99"/>
      <c r="B118" s="123"/>
      <c r="C118" s="123"/>
      <c r="D118" s="123"/>
      <c r="E118" s="123"/>
      <c r="F118" s="123"/>
      <c r="G118" s="123"/>
      <c r="H118" s="123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8"/>
      <c r="U118" s="33"/>
      <c r="V118" s="33"/>
      <c r="W118" s="33"/>
      <c r="X118" s="33"/>
      <c r="Y118" s="33"/>
      <c r="Z118" s="33"/>
      <c r="AA118" s="33"/>
      <c r="AB118" s="33"/>
      <c r="AC118" s="33"/>
      <c r="AD118" s="99" t="s">
        <v>39</v>
      </c>
      <c r="AE118" s="100"/>
      <c r="AF118" s="100"/>
      <c r="AG118" s="100"/>
      <c r="AH118" s="100"/>
      <c r="AI118" s="100"/>
      <c r="AJ118" s="100"/>
      <c r="AK118" s="97" t="str">
        <f>IF(Data!R28="","",Data!R28)</f>
        <v/>
      </c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 t="str">
        <f>IF(Data!AF28="","",Data!AF28)</f>
        <v/>
      </c>
      <c r="AW118" s="97"/>
      <c r="AX118" s="97"/>
      <c r="AY118" s="97"/>
      <c r="AZ118" s="97"/>
      <c r="BA118" s="97"/>
      <c r="BB118" s="97"/>
      <c r="BC118" s="97"/>
      <c r="BD118" s="97"/>
      <c r="BE118" s="97" t="str">
        <f>IF(Data!BB28="","",Data!BB28)</f>
        <v/>
      </c>
      <c r="BF118" s="97"/>
      <c r="BG118" s="97"/>
      <c r="BH118" s="97"/>
      <c r="BI118" s="97"/>
      <c r="BJ118" s="97"/>
      <c r="BK118" s="97"/>
      <c r="BL118" s="97"/>
      <c r="BM118" s="97"/>
      <c r="BN118" s="97"/>
      <c r="BO118" s="97" t="str">
        <f>IF(Data!BV28="","",Data!BV28)</f>
        <v/>
      </c>
      <c r="BP118" s="97"/>
      <c r="BQ118" s="97"/>
      <c r="BR118" s="97"/>
      <c r="BS118" s="97"/>
      <c r="BT118" s="97"/>
      <c r="BU118" s="97"/>
      <c r="BV118" s="97"/>
      <c r="BW118" s="97" t="str">
        <f>IF(Data!CO28="","",Data!CO28)</f>
        <v/>
      </c>
      <c r="BX118" s="97"/>
      <c r="BY118" s="97"/>
      <c r="BZ118" s="97"/>
      <c r="CA118" s="97"/>
      <c r="CB118" s="97"/>
      <c r="CC118" s="97"/>
      <c r="CD118" s="97"/>
      <c r="CE118" s="98"/>
      <c r="CF118" s="33"/>
      <c r="CG118" s="33"/>
      <c r="CH118" s="33"/>
      <c r="CI118" s="107" t="s">
        <v>47</v>
      </c>
      <c r="CJ118" s="108"/>
      <c r="CK118" s="108"/>
      <c r="CL118" s="108"/>
      <c r="CM118" s="108"/>
      <c r="CN118" s="108"/>
      <c r="CO118" s="108"/>
      <c r="CP118" s="111">
        <f>IF(ROUNDDOWN(COUNT(AK118:CE122)/5,0)&lt;&gt;0,SQRT(SUM(AK126^2,AV126^2,BE126^2,BO126^2,BW126^2)/(ROUNDDOWN(COUNT(AK118:CE122)/5,0))),)</f>
        <v>0</v>
      </c>
      <c r="CQ118" s="111"/>
      <c r="CR118" s="111"/>
      <c r="CS118" s="111"/>
      <c r="CT118" s="111"/>
      <c r="CU118" s="111"/>
      <c r="CV118" s="111"/>
      <c r="CW118" s="111"/>
      <c r="CX118" s="112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</row>
    <row r="119" spans="1:115" ht="40.799999999999997" customHeight="1" thickBot="1" x14ac:dyDescent="0.35">
      <c r="A119" s="99"/>
      <c r="B119" s="123"/>
      <c r="C119" s="123"/>
      <c r="D119" s="123"/>
      <c r="E119" s="123"/>
      <c r="F119" s="123"/>
      <c r="G119" s="123"/>
      <c r="H119" s="123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8"/>
      <c r="U119" s="33"/>
      <c r="V119" s="33"/>
      <c r="W119" s="33"/>
      <c r="X119" s="33"/>
      <c r="Y119" s="33"/>
      <c r="Z119" s="33"/>
      <c r="AA119" s="33"/>
      <c r="AB119" s="33"/>
      <c r="AC119" s="33"/>
      <c r="AD119" s="99" t="s">
        <v>40</v>
      </c>
      <c r="AE119" s="100"/>
      <c r="AF119" s="100"/>
      <c r="AG119" s="100"/>
      <c r="AH119" s="100"/>
      <c r="AI119" s="100"/>
      <c r="AJ119" s="100"/>
      <c r="AK119" s="97" t="str">
        <f>IF(Data!U28="","",Data!U28)</f>
        <v/>
      </c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 t="str">
        <f>IF(Data!AJ28="","",Data!AJ28)</f>
        <v/>
      </c>
      <c r="AW119" s="97"/>
      <c r="AX119" s="97"/>
      <c r="AY119" s="97"/>
      <c r="AZ119" s="97"/>
      <c r="BA119" s="97"/>
      <c r="BB119" s="97"/>
      <c r="BC119" s="97"/>
      <c r="BD119" s="97"/>
      <c r="BE119" s="97" t="str">
        <f>IF(Data!BE28="","",Data!BE28)</f>
        <v/>
      </c>
      <c r="BF119" s="97"/>
      <c r="BG119" s="97"/>
      <c r="BH119" s="97"/>
      <c r="BI119" s="97"/>
      <c r="BJ119" s="97"/>
      <c r="BK119" s="97"/>
      <c r="BL119" s="97"/>
      <c r="BM119" s="97"/>
      <c r="BN119" s="97"/>
      <c r="BO119" s="97" t="str">
        <f>IF(Data!BY28="","",Data!BY28)</f>
        <v/>
      </c>
      <c r="BP119" s="97"/>
      <c r="BQ119" s="97"/>
      <c r="BR119" s="97"/>
      <c r="BS119" s="97"/>
      <c r="BT119" s="97"/>
      <c r="BU119" s="97"/>
      <c r="BV119" s="97"/>
      <c r="BW119" s="97" t="str">
        <f>IF(Data!CS28="","",Data!CS28)</f>
        <v/>
      </c>
      <c r="BX119" s="97"/>
      <c r="BY119" s="97"/>
      <c r="BZ119" s="97"/>
      <c r="CA119" s="97"/>
      <c r="CB119" s="97"/>
      <c r="CC119" s="97"/>
      <c r="CD119" s="97"/>
      <c r="CE119" s="98"/>
      <c r="CF119" s="33"/>
      <c r="CG119" s="33"/>
      <c r="CH119" s="33"/>
      <c r="CI119" s="101" t="str">
        <f>"TR/"&amp;17-ROUNDDOWN(COUNT(AK117:CE121)/5,0)</f>
        <v>TR/17</v>
      </c>
      <c r="CJ119" s="102"/>
      <c r="CK119" s="102"/>
      <c r="CL119" s="102"/>
      <c r="CM119" s="102"/>
      <c r="CN119" s="102"/>
      <c r="CO119" s="102"/>
      <c r="CP119" s="103">
        <f>IF(ROUNDDOWN(COUNT(AK118:CE122)/5,0)&lt;&gt;0,(I126-I124)/(17-(1*COUNT(AK118:CE118))),)</f>
        <v>0</v>
      </c>
      <c r="CQ119" s="103"/>
      <c r="CR119" s="103"/>
      <c r="CS119" s="103"/>
      <c r="CT119" s="103"/>
      <c r="CU119" s="103"/>
      <c r="CV119" s="103"/>
      <c r="CW119" s="103"/>
      <c r="CX119" s="104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</row>
    <row r="120" spans="1:115" ht="40.799999999999997" customHeight="1" thickBot="1" x14ac:dyDescent="0.35">
      <c r="A120" s="99" t="s">
        <v>23</v>
      </c>
      <c r="B120" s="100"/>
      <c r="C120" s="100"/>
      <c r="D120" s="100"/>
      <c r="E120" s="100"/>
      <c r="F120" s="100"/>
      <c r="G120" s="100"/>
      <c r="H120" s="100"/>
      <c r="I120" s="97" t="str">
        <f>IF(Data!F28="","",Data!F28)</f>
        <v/>
      </c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8"/>
      <c r="U120" s="33"/>
      <c r="V120" s="33"/>
      <c r="W120" s="33"/>
      <c r="X120" s="33"/>
      <c r="Y120" s="33"/>
      <c r="Z120" s="33"/>
      <c r="AA120" s="33"/>
      <c r="AB120" s="33"/>
      <c r="AC120" s="33"/>
      <c r="AD120" s="99" t="s">
        <v>41</v>
      </c>
      <c r="AE120" s="100"/>
      <c r="AF120" s="100"/>
      <c r="AG120" s="100"/>
      <c r="AH120" s="100"/>
      <c r="AI120" s="100"/>
      <c r="AJ120" s="100"/>
      <c r="AK120" s="97" t="str">
        <f>IF(Data!X28="","",Data!X28)</f>
        <v/>
      </c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 t="str">
        <f>IF(Data!AO28="","",Data!AO28)</f>
        <v/>
      </c>
      <c r="AW120" s="97"/>
      <c r="AX120" s="97"/>
      <c r="AY120" s="97"/>
      <c r="AZ120" s="97"/>
      <c r="BA120" s="97"/>
      <c r="BB120" s="97"/>
      <c r="BC120" s="97"/>
      <c r="BD120" s="97"/>
      <c r="BE120" s="97" t="str">
        <f>IF(Data!BJ28="","",Data!BJ28)</f>
        <v/>
      </c>
      <c r="BF120" s="97"/>
      <c r="BG120" s="97"/>
      <c r="BH120" s="97"/>
      <c r="BI120" s="97"/>
      <c r="BJ120" s="97"/>
      <c r="BK120" s="97"/>
      <c r="BL120" s="97"/>
      <c r="BM120" s="97"/>
      <c r="BN120" s="97"/>
      <c r="BO120" s="97" t="str">
        <f>IF(Data!CC28="","",Data!CC28)</f>
        <v/>
      </c>
      <c r="BP120" s="97"/>
      <c r="BQ120" s="97"/>
      <c r="BR120" s="97"/>
      <c r="BS120" s="97"/>
      <c r="BT120" s="97"/>
      <c r="BU120" s="97"/>
      <c r="BV120" s="97"/>
      <c r="BW120" s="97" t="str">
        <f>IF(Data!CX28="","",Data!CX28)</f>
        <v/>
      </c>
      <c r="BX120" s="97"/>
      <c r="BY120" s="97"/>
      <c r="BZ120" s="97"/>
      <c r="CA120" s="97"/>
      <c r="CB120" s="97"/>
      <c r="CC120" s="97"/>
      <c r="CD120" s="97"/>
      <c r="CE120" s="98"/>
      <c r="CF120" s="33"/>
      <c r="CG120" s="33"/>
      <c r="CH120" s="33"/>
      <c r="CI120" s="119" t="str">
        <f>IF(ROUNDDOWN(COUNT(AK118:CE122)/5,0)&lt;&gt;0,IF(CP118&lt;=CP119,IF(ROUNDDOWN(COUNT(AK118:CE122)/5,0)&lt;&gt;5,"Acceptable, to be completed with 5 parts","Acceptable"),"Refused"),"")</f>
        <v/>
      </c>
      <c r="CJ120" s="120"/>
      <c r="CK120" s="120"/>
      <c r="CL120" s="120"/>
      <c r="CM120" s="120"/>
      <c r="CN120" s="120"/>
      <c r="CO120" s="120"/>
      <c r="CP120" s="120"/>
      <c r="CQ120" s="120"/>
      <c r="CR120" s="120"/>
      <c r="CS120" s="120"/>
      <c r="CT120" s="120"/>
      <c r="CU120" s="120"/>
      <c r="CV120" s="120"/>
      <c r="CW120" s="120"/>
      <c r="CX120" s="121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</row>
    <row r="121" spans="1:115" ht="40.799999999999997" customHeight="1" thickBot="1" x14ac:dyDescent="0.35">
      <c r="A121" s="105"/>
      <c r="B121" s="100"/>
      <c r="C121" s="100"/>
      <c r="D121" s="100"/>
      <c r="E121" s="100"/>
      <c r="F121" s="100"/>
      <c r="G121" s="100"/>
      <c r="H121" s="100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8"/>
      <c r="AD121" s="99" t="s">
        <v>42</v>
      </c>
      <c r="AE121" s="100"/>
      <c r="AF121" s="100"/>
      <c r="AG121" s="100"/>
      <c r="AH121" s="100"/>
      <c r="AI121" s="100"/>
      <c r="AJ121" s="100"/>
      <c r="AK121" s="97" t="str">
        <f>IF(Data!AA28="","",Data!AA28)</f>
        <v/>
      </c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 t="str">
        <f>IF(Data!AS28="","",Data!AS28)</f>
        <v/>
      </c>
      <c r="AW121" s="97"/>
      <c r="AX121" s="97"/>
      <c r="AY121" s="97"/>
      <c r="AZ121" s="97"/>
      <c r="BA121" s="97"/>
      <c r="BB121" s="97"/>
      <c r="BC121" s="97"/>
      <c r="BD121" s="97"/>
      <c r="BE121" s="97" t="str">
        <f>IF(Data!BN28="","",Data!BN28)</f>
        <v/>
      </c>
      <c r="BF121" s="97"/>
      <c r="BG121" s="97"/>
      <c r="BH121" s="97"/>
      <c r="BI121" s="97"/>
      <c r="BJ121" s="97"/>
      <c r="BK121" s="97"/>
      <c r="BL121" s="97"/>
      <c r="BM121" s="97"/>
      <c r="BN121" s="97"/>
      <c r="BO121" s="97" t="str">
        <f>IF(Data!CG28="","",Data!CG28)</f>
        <v/>
      </c>
      <c r="BP121" s="97"/>
      <c r="BQ121" s="97"/>
      <c r="BR121" s="97"/>
      <c r="BS121" s="97"/>
      <c r="BT121" s="97"/>
      <c r="BU121" s="97"/>
      <c r="BV121" s="97"/>
      <c r="BW121" s="97" t="str">
        <f>IF(Data!DC28="","",Data!DC28)</f>
        <v/>
      </c>
      <c r="BX121" s="97"/>
      <c r="BY121" s="97"/>
      <c r="BZ121" s="97"/>
      <c r="CA121" s="97"/>
      <c r="CB121" s="97"/>
      <c r="CC121" s="97"/>
      <c r="CD121" s="97"/>
      <c r="CE121" s="98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</row>
    <row r="122" spans="1:115" ht="40.799999999999997" customHeight="1" thickBot="1" x14ac:dyDescent="0.35">
      <c r="A122" s="99" t="s">
        <v>20</v>
      </c>
      <c r="B122" s="100"/>
      <c r="C122" s="100"/>
      <c r="D122" s="100"/>
      <c r="E122" s="100"/>
      <c r="F122" s="100"/>
      <c r="G122" s="100"/>
      <c r="H122" s="100"/>
      <c r="I122" s="97" t="str">
        <f>IF(Data!G28="","",Data!G28)</f>
        <v/>
      </c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8"/>
      <c r="AD122" s="106" t="s">
        <v>43</v>
      </c>
      <c r="AE122" s="102"/>
      <c r="AF122" s="102"/>
      <c r="AG122" s="102"/>
      <c r="AH122" s="102"/>
      <c r="AI122" s="102"/>
      <c r="AJ122" s="102"/>
      <c r="AK122" s="97" t="str">
        <f>IF(Data!AC28="","",Data!AC28)</f>
        <v/>
      </c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103" t="str">
        <f>IF(Data!AW28="","",Data!AW28)</f>
        <v/>
      </c>
      <c r="AW122" s="103"/>
      <c r="AX122" s="103"/>
      <c r="AY122" s="103"/>
      <c r="AZ122" s="103"/>
      <c r="BA122" s="103"/>
      <c r="BB122" s="103"/>
      <c r="BC122" s="103"/>
      <c r="BD122" s="103"/>
      <c r="BE122" s="103" t="str">
        <f>IF(Data!BR28="","",Data!BR28)</f>
        <v/>
      </c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 t="str">
        <f>IF(Data!CK28="","",Data!CK28)</f>
        <v/>
      </c>
      <c r="BP122" s="103"/>
      <c r="BQ122" s="103"/>
      <c r="BR122" s="103"/>
      <c r="BS122" s="103"/>
      <c r="BT122" s="103"/>
      <c r="BU122" s="103"/>
      <c r="BV122" s="103"/>
      <c r="BW122" s="103" t="str">
        <f>IF(Data!DH28="","",Data!DH28)</f>
        <v/>
      </c>
      <c r="BX122" s="103"/>
      <c r="BY122" s="103"/>
      <c r="BZ122" s="103"/>
      <c r="CA122" s="103"/>
      <c r="CB122" s="103"/>
      <c r="CC122" s="103"/>
      <c r="CD122" s="103"/>
      <c r="CE122" s="104"/>
      <c r="CI122" s="107" t="s">
        <v>49</v>
      </c>
      <c r="CJ122" s="108"/>
      <c r="CK122" s="108"/>
      <c r="CL122" s="108"/>
      <c r="CM122" s="108"/>
      <c r="CN122" s="108"/>
      <c r="CO122" s="108"/>
      <c r="CP122" s="108"/>
      <c r="CQ122" s="108"/>
      <c r="CR122" s="108"/>
      <c r="CS122" s="108"/>
      <c r="CT122" s="108"/>
      <c r="CU122" s="108"/>
      <c r="CV122" s="108"/>
      <c r="CW122" s="108"/>
      <c r="CX122" s="108"/>
      <c r="CY122" s="108"/>
      <c r="CZ122" s="108"/>
      <c r="DA122" s="108"/>
      <c r="DB122" s="108"/>
      <c r="DC122" s="108"/>
      <c r="DD122" s="108"/>
      <c r="DE122" s="108"/>
      <c r="DF122" s="108"/>
      <c r="DG122" s="108"/>
      <c r="DH122" s="108"/>
      <c r="DI122" s="108"/>
      <c r="DJ122" s="108"/>
      <c r="DK122" s="109"/>
    </row>
    <row r="123" spans="1:115" ht="40.799999999999997" customHeight="1" x14ac:dyDescent="0.3">
      <c r="A123" s="105"/>
      <c r="B123" s="100"/>
      <c r="C123" s="100"/>
      <c r="D123" s="100"/>
      <c r="E123" s="100"/>
      <c r="F123" s="100"/>
      <c r="G123" s="100"/>
      <c r="H123" s="100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8"/>
      <c r="AD123" s="110" t="s">
        <v>44</v>
      </c>
      <c r="AE123" s="108"/>
      <c r="AF123" s="108"/>
      <c r="AG123" s="108"/>
      <c r="AH123" s="108"/>
      <c r="AI123" s="108"/>
      <c r="AJ123" s="108"/>
      <c r="AK123" s="111">
        <f>IF(COUNT(AK118:AU122)&lt;&gt;5,,AVERAGE(AK118:AU122))</f>
        <v>0</v>
      </c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>
        <f>IF(COUNT(AV118:BD122)&lt;&gt;5,,MIN(AV118:BD122))</f>
        <v>0</v>
      </c>
      <c r="AW123" s="111"/>
      <c r="AX123" s="111"/>
      <c r="AY123" s="111"/>
      <c r="AZ123" s="111"/>
      <c r="BA123" s="111"/>
      <c r="BB123" s="111"/>
      <c r="BC123" s="111"/>
      <c r="BD123" s="111"/>
      <c r="BE123" s="111">
        <f>IF(COUNT(BE118:BN122)&lt;&gt;5,,MIN(BE118:BN122))</f>
        <v>0</v>
      </c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>
        <f>IF(COUNT(BO118:BV122)&lt;&gt;5,,MIN(BO118:BV122))</f>
        <v>0</v>
      </c>
      <c r="BP123" s="111"/>
      <c r="BQ123" s="111"/>
      <c r="BR123" s="111"/>
      <c r="BS123" s="111"/>
      <c r="BT123" s="111"/>
      <c r="BU123" s="111"/>
      <c r="BV123" s="111"/>
      <c r="BW123" s="111">
        <f>IF(COUNT(BW118:CE122)&lt;&gt;5,,MIN(BW118:CE122))</f>
        <v>0</v>
      </c>
      <c r="BX123" s="111"/>
      <c r="BY123" s="111"/>
      <c r="BZ123" s="111"/>
      <c r="CA123" s="111"/>
      <c r="CB123" s="111"/>
      <c r="CC123" s="111"/>
      <c r="CD123" s="111"/>
      <c r="CE123" s="112"/>
      <c r="CI123" s="113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5"/>
    </row>
    <row r="124" spans="1:115" ht="40.799999999999997" customHeight="1" x14ac:dyDescent="0.3">
      <c r="A124" s="99" t="s">
        <v>21</v>
      </c>
      <c r="B124" s="100"/>
      <c r="C124" s="100"/>
      <c r="D124" s="100"/>
      <c r="E124" s="100"/>
      <c r="F124" s="100"/>
      <c r="G124" s="100"/>
      <c r="H124" s="100"/>
      <c r="I124" s="97" t="str">
        <f>IF(Data!I28="","",Data!I28)</f>
        <v/>
      </c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8"/>
      <c r="AD124" s="99" t="s">
        <v>46</v>
      </c>
      <c r="AE124" s="100"/>
      <c r="AF124" s="100"/>
      <c r="AG124" s="100"/>
      <c r="AH124" s="100"/>
      <c r="AI124" s="100"/>
      <c r="AJ124" s="100"/>
      <c r="AK124" s="97">
        <f>IF(COUNT(AK118:AU122)&lt;&gt;5,,MIN(AK118:AU122))</f>
        <v>0</v>
      </c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>
        <f>IF(COUNT(AV118:BD122)&lt;&gt;5,,MIN(AV118:BD122))</f>
        <v>0</v>
      </c>
      <c r="AW124" s="97"/>
      <c r="AX124" s="97"/>
      <c r="AY124" s="97"/>
      <c r="AZ124" s="97"/>
      <c r="BA124" s="97"/>
      <c r="BB124" s="97"/>
      <c r="BC124" s="97"/>
      <c r="BD124" s="97"/>
      <c r="BE124" s="97">
        <f>IF(COUNT(BE118:BN122)&lt;&gt;5,,MIN(BE118:BN122))</f>
        <v>0</v>
      </c>
      <c r="BF124" s="97"/>
      <c r="BG124" s="97"/>
      <c r="BH124" s="97"/>
      <c r="BI124" s="97"/>
      <c r="BJ124" s="97"/>
      <c r="BK124" s="97"/>
      <c r="BL124" s="97"/>
      <c r="BM124" s="97"/>
      <c r="BN124" s="97"/>
      <c r="BO124" s="97">
        <f>IF(COUNT(BO118:BV122)&lt;&gt;5,,MIN(BO118:BV122))</f>
        <v>0</v>
      </c>
      <c r="BP124" s="97"/>
      <c r="BQ124" s="97"/>
      <c r="BR124" s="97"/>
      <c r="BS124" s="97"/>
      <c r="BT124" s="97"/>
      <c r="BU124" s="97"/>
      <c r="BV124" s="97"/>
      <c r="BW124" s="97">
        <f>IF(COUNT(BW118:CE122)&lt;&gt;5,,MIN(BW118:CE122))</f>
        <v>0</v>
      </c>
      <c r="BX124" s="97"/>
      <c r="BY124" s="97"/>
      <c r="BZ124" s="97"/>
      <c r="CA124" s="97"/>
      <c r="CB124" s="97"/>
      <c r="CC124" s="97"/>
      <c r="CD124" s="97"/>
      <c r="CE124" s="98"/>
      <c r="CI124" s="113"/>
      <c r="CJ124" s="114"/>
      <c r="CK124" s="114"/>
      <c r="CL124" s="114"/>
      <c r="CM124" s="114"/>
      <c r="CN124" s="114"/>
      <c r="CO124" s="114"/>
      <c r="CP124" s="114"/>
      <c r="CQ124" s="114"/>
      <c r="CR124" s="114"/>
      <c r="CS124" s="114"/>
      <c r="CT124" s="114"/>
      <c r="CU124" s="114"/>
      <c r="CV124" s="114"/>
      <c r="CW124" s="114"/>
      <c r="CX124" s="114"/>
      <c r="CY124" s="114"/>
      <c r="CZ124" s="114"/>
      <c r="DA124" s="114"/>
      <c r="DB124" s="114"/>
      <c r="DC124" s="114"/>
      <c r="DD124" s="114"/>
      <c r="DE124" s="114"/>
      <c r="DF124" s="114"/>
      <c r="DG124" s="114"/>
      <c r="DH124" s="114"/>
      <c r="DI124" s="114"/>
      <c r="DJ124" s="114"/>
      <c r="DK124" s="115"/>
    </row>
    <row r="125" spans="1:115" ht="40.799999999999997" customHeight="1" x14ac:dyDescent="0.3">
      <c r="A125" s="105"/>
      <c r="B125" s="100"/>
      <c r="C125" s="100"/>
      <c r="D125" s="100"/>
      <c r="E125" s="100"/>
      <c r="F125" s="100"/>
      <c r="G125" s="100"/>
      <c r="H125" s="100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8"/>
      <c r="AD125" s="99" t="s">
        <v>45</v>
      </c>
      <c r="AE125" s="100"/>
      <c r="AF125" s="100"/>
      <c r="AG125" s="100"/>
      <c r="AH125" s="100"/>
      <c r="AI125" s="100"/>
      <c r="AJ125" s="100"/>
      <c r="AK125" s="97">
        <f>IF(COUNT(AK118:AU122)&lt;&gt;5,,MAX(AK118:AU122))</f>
        <v>0</v>
      </c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>
        <f>IF(COUNT(AV118:BD122)&lt;&gt;5,,MAX(AV118:BD122))</f>
        <v>0</v>
      </c>
      <c r="AW125" s="97"/>
      <c r="AX125" s="97"/>
      <c r="AY125" s="97"/>
      <c r="AZ125" s="97"/>
      <c r="BA125" s="97"/>
      <c r="BB125" s="97"/>
      <c r="BC125" s="97"/>
      <c r="BD125" s="97"/>
      <c r="BE125" s="97">
        <f>IF(COUNT(BE118:BN122)&lt;&gt;5,,MAX(BE118:BN122))</f>
        <v>0</v>
      </c>
      <c r="BF125" s="97"/>
      <c r="BG125" s="97"/>
      <c r="BH125" s="97"/>
      <c r="BI125" s="97"/>
      <c r="BJ125" s="97"/>
      <c r="BK125" s="97"/>
      <c r="BL125" s="97"/>
      <c r="BM125" s="97"/>
      <c r="BN125" s="97"/>
      <c r="BO125" s="97">
        <f>IF(COUNT(BO118:BV122)&lt;&gt;5,,MIN(BO118:BV122))</f>
        <v>0</v>
      </c>
      <c r="BP125" s="97"/>
      <c r="BQ125" s="97"/>
      <c r="BR125" s="97"/>
      <c r="BS125" s="97"/>
      <c r="BT125" s="97"/>
      <c r="BU125" s="97"/>
      <c r="BV125" s="97"/>
      <c r="BW125" s="97">
        <f>IF(COUNT(BW118:CE122)&lt;&gt;5,,MIN(BW118:CE122))</f>
        <v>0</v>
      </c>
      <c r="BX125" s="97"/>
      <c r="BY125" s="97"/>
      <c r="BZ125" s="97"/>
      <c r="CA125" s="97"/>
      <c r="CB125" s="97"/>
      <c r="CC125" s="97"/>
      <c r="CD125" s="97"/>
      <c r="CE125" s="98"/>
      <c r="CI125" s="113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114"/>
      <c r="DA125" s="114"/>
      <c r="DB125" s="114"/>
      <c r="DC125" s="114"/>
      <c r="DD125" s="114"/>
      <c r="DE125" s="114"/>
      <c r="DF125" s="114"/>
      <c r="DG125" s="114"/>
      <c r="DH125" s="114"/>
      <c r="DI125" s="114"/>
      <c r="DJ125" s="114"/>
      <c r="DK125" s="115"/>
    </row>
    <row r="126" spans="1:115" ht="40.799999999999997" customHeight="1" thickBot="1" x14ac:dyDescent="0.35">
      <c r="A126" s="99" t="s">
        <v>22</v>
      </c>
      <c r="B126" s="100"/>
      <c r="C126" s="100"/>
      <c r="D126" s="100"/>
      <c r="E126" s="100"/>
      <c r="F126" s="100"/>
      <c r="G126" s="100"/>
      <c r="H126" s="100"/>
      <c r="I126" s="97" t="str">
        <f>IF(Data!N28="","",Data!N28)</f>
        <v/>
      </c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8"/>
      <c r="AD126" s="105" t="s">
        <v>47</v>
      </c>
      <c r="AE126" s="100"/>
      <c r="AF126" s="100"/>
      <c r="AG126" s="100"/>
      <c r="AH126" s="100"/>
      <c r="AI126" s="100"/>
      <c r="AJ126" s="100"/>
      <c r="AK126" s="97">
        <f>IF(COUNT(AK118:AU122)&lt;&gt;5,,SQRT((SUM(AK118^2,AK119^2,AK120^2,AK121^2,AK122^2)-((SUM(AK118:AU122))^2)/(COUNTA(AK118:AU122)))/(COUNTA(AK118:AU122)-1)))</f>
        <v>0</v>
      </c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>
        <f>IF(COUNT(AV118:BD122)&lt;&gt;5,,SQRT((SUM(AV118^2,AV119^2,AV120^2,AV121^2,AV122^2)-((SUM(AV118:BD122))^2)/(COUNTA(AV118:BD122)))/(COUNTA(AV118:BD122)-1)))</f>
        <v>0</v>
      </c>
      <c r="AW126" s="97"/>
      <c r="AX126" s="97"/>
      <c r="AY126" s="97"/>
      <c r="AZ126" s="97"/>
      <c r="BA126" s="97"/>
      <c r="BB126" s="97"/>
      <c r="BC126" s="97"/>
      <c r="BD126" s="97"/>
      <c r="BE126" s="97">
        <f>IF(COUNT(BE118:BN122)&lt;&gt;5,,SQRT((SUM(BE118^2,BE119^2,BE120^2,BE121^2,BE122^2)-((SUM(BE118:BN122))^2)/(COUNTA(BE118:BN122)))/(COUNTA(BE118:BN122)-1)))</f>
        <v>0</v>
      </c>
      <c r="BF126" s="97"/>
      <c r="BG126" s="97"/>
      <c r="BH126" s="97"/>
      <c r="BI126" s="97"/>
      <c r="BJ126" s="97"/>
      <c r="BK126" s="97"/>
      <c r="BL126" s="97"/>
      <c r="BM126" s="97"/>
      <c r="BN126" s="97"/>
      <c r="BO126" s="97">
        <f>IF(COUNT(BO118:BV122)&lt;&gt;5,,SQRT((SUM(BO118^2,BO119^2,BO120^2,BO121^2,BO122^2)-((SUM(BO118:BV122))^2)/(COUNTA(BO118:BV122)))/(COUNTA(BO118:BV122)-1)))</f>
        <v>0</v>
      </c>
      <c r="BP126" s="97"/>
      <c r="BQ126" s="97"/>
      <c r="BR126" s="97"/>
      <c r="BS126" s="97"/>
      <c r="BT126" s="97"/>
      <c r="BU126" s="97"/>
      <c r="BV126" s="97"/>
      <c r="BW126" s="97">
        <f>IF(COUNT(BW118:CE122)&lt;&gt;5,,SQRT((SUM(BW118^2,BW119^2,BW120^2,BW121^2,BW122^2)-((SUM(BW118:CE122))^2)/(COUNTA(BW118:CE122)))/(COUNTA(BW118:CE122)-1)))</f>
        <v>0</v>
      </c>
      <c r="BX126" s="97"/>
      <c r="BY126" s="97"/>
      <c r="BZ126" s="97"/>
      <c r="CA126" s="97"/>
      <c r="CB126" s="97"/>
      <c r="CC126" s="97"/>
      <c r="CD126" s="97"/>
      <c r="CE126" s="98"/>
      <c r="CI126" s="116"/>
      <c r="CJ126" s="117"/>
      <c r="CK126" s="117"/>
      <c r="CL126" s="117"/>
      <c r="CM126" s="117"/>
      <c r="CN126" s="117"/>
      <c r="CO126" s="117"/>
      <c r="CP126" s="117"/>
      <c r="CQ126" s="117"/>
      <c r="CR126" s="117"/>
      <c r="CS126" s="117"/>
      <c r="CT126" s="117"/>
      <c r="CU126" s="117"/>
      <c r="CV126" s="117"/>
      <c r="CW126" s="117"/>
      <c r="CX126" s="117"/>
      <c r="CY126" s="117"/>
      <c r="CZ126" s="117"/>
      <c r="DA126" s="117"/>
      <c r="DB126" s="117"/>
      <c r="DC126" s="117"/>
      <c r="DD126" s="117"/>
      <c r="DE126" s="117"/>
      <c r="DF126" s="117"/>
      <c r="DG126" s="117"/>
      <c r="DH126" s="117"/>
      <c r="DI126" s="117"/>
      <c r="DJ126" s="117"/>
      <c r="DK126" s="118"/>
    </row>
    <row r="127" spans="1:115" ht="40.799999999999997" customHeight="1" thickBot="1" x14ac:dyDescent="0.35">
      <c r="A127" s="101"/>
      <c r="B127" s="102"/>
      <c r="C127" s="102"/>
      <c r="D127" s="102"/>
      <c r="E127" s="102"/>
      <c r="F127" s="102"/>
      <c r="G127" s="102"/>
      <c r="H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4"/>
      <c r="AD127" s="106" t="s">
        <v>48</v>
      </c>
      <c r="AE127" s="102"/>
      <c r="AF127" s="102"/>
      <c r="AG127" s="102"/>
      <c r="AH127" s="102"/>
      <c r="AI127" s="102"/>
      <c r="AJ127" s="102"/>
      <c r="AK127" s="103">
        <f>IF(COUNT(AK118:AU122)&lt;&gt;5,,MAX(AK118:AU122)-MIN(AK118:AU122))</f>
        <v>0</v>
      </c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>
        <f>IF(COUNT(AV118:BD122)&lt;&gt;5,,MAX(AV118:BD122)-MIN(AV118:BD122))</f>
        <v>0</v>
      </c>
      <c r="AW127" s="103"/>
      <c r="AX127" s="103"/>
      <c r="AY127" s="103"/>
      <c r="AZ127" s="103"/>
      <c r="BA127" s="103"/>
      <c r="BB127" s="103"/>
      <c r="BC127" s="103"/>
      <c r="BD127" s="103"/>
      <c r="BE127" s="103">
        <f>IF(COUNT(BE118:BN122)&lt;&gt;5,,MAX(BE118:BN122)-MIN(BE118:BN122))</f>
        <v>0</v>
      </c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>
        <f>IF(COUNT(BO118:BV122)&lt;&gt;5,,MAX(BO118:BV122)-MIN(BO118:BV122))</f>
        <v>0</v>
      </c>
      <c r="BP127" s="103"/>
      <c r="BQ127" s="103"/>
      <c r="BR127" s="103"/>
      <c r="BS127" s="103"/>
      <c r="BT127" s="103"/>
      <c r="BU127" s="103"/>
      <c r="BV127" s="103"/>
      <c r="BW127" s="103">
        <f>IF(COUNT(BW118:CE122)&lt;&gt;5,,MAX(BW118:CE122)-MIN(BW118:CE122))</f>
        <v>0</v>
      </c>
      <c r="BX127" s="103"/>
      <c r="BY127" s="103"/>
      <c r="BZ127" s="103"/>
      <c r="CA127" s="103"/>
      <c r="CB127" s="103"/>
      <c r="CC127" s="103"/>
      <c r="CD127" s="103"/>
      <c r="CE127" s="104"/>
    </row>
    <row r="128" spans="1:115" ht="14.4" thickBot="1" x14ac:dyDescent="0.35"/>
    <row r="129" spans="1:115" ht="36" customHeight="1" thickBot="1" x14ac:dyDescent="0.35">
      <c r="A129" s="110" t="s">
        <v>50</v>
      </c>
      <c r="B129" s="122"/>
      <c r="C129" s="122"/>
      <c r="D129" s="122"/>
      <c r="E129" s="122"/>
      <c r="F129" s="122"/>
      <c r="G129" s="122"/>
      <c r="H129" s="122"/>
      <c r="I129" s="111" t="str">
        <f>IF(Data!A29="","",Data!A29)</f>
        <v/>
      </c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2"/>
      <c r="U129" s="33"/>
      <c r="V129" s="33"/>
      <c r="W129" s="33"/>
      <c r="X129" s="33"/>
      <c r="Y129" s="33"/>
      <c r="Z129" s="33"/>
      <c r="AA129" s="33"/>
      <c r="AB129" s="33"/>
      <c r="AC129" s="33"/>
      <c r="AD129" s="124"/>
      <c r="AE129" s="125"/>
      <c r="AF129" s="125"/>
      <c r="AG129" s="125"/>
      <c r="AH129" s="125"/>
      <c r="AI129" s="125"/>
      <c r="AJ129" s="125"/>
      <c r="AK129" s="108" t="s">
        <v>24</v>
      </c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 t="s">
        <v>25</v>
      </c>
      <c r="AW129" s="108"/>
      <c r="AX129" s="108"/>
      <c r="AY129" s="108"/>
      <c r="AZ129" s="108"/>
      <c r="BA129" s="108"/>
      <c r="BB129" s="108"/>
      <c r="BC129" s="108"/>
      <c r="BD129" s="108"/>
      <c r="BE129" s="108" t="s">
        <v>26</v>
      </c>
      <c r="BF129" s="108"/>
      <c r="BG129" s="108"/>
      <c r="BH129" s="108"/>
      <c r="BI129" s="108"/>
      <c r="BJ129" s="108"/>
      <c r="BK129" s="108"/>
      <c r="BL129" s="108"/>
      <c r="BM129" s="108"/>
      <c r="BN129" s="108"/>
      <c r="BO129" s="108" t="s">
        <v>27</v>
      </c>
      <c r="BP129" s="108"/>
      <c r="BQ129" s="108"/>
      <c r="BR129" s="108"/>
      <c r="BS129" s="108"/>
      <c r="BT129" s="108"/>
      <c r="BU129" s="108"/>
      <c r="BV129" s="108"/>
      <c r="BW129" s="108" t="s">
        <v>28</v>
      </c>
      <c r="BX129" s="108"/>
      <c r="BY129" s="108"/>
      <c r="BZ129" s="108"/>
      <c r="CA129" s="108"/>
      <c r="CB129" s="108"/>
      <c r="CC129" s="108"/>
      <c r="CD129" s="108"/>
      <c r="CE129" s="109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</row>
    <row r="130" spans="1:115" ht="36" customHeight="1" x14ac:dyDescent="0.3">
      <c r="A130" s="99"/>
      <c r="B130" s="123"/>
      <c r="C130" s="123"/>
      <c r="D130" s="123"/>
      <c r="E130" s="123"/>
      <c r="F130" s="123"/>
      <c r="G130" s="123"/>
      <c r="H130" s="123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8"/>
      <c r="U130" s="33"/>
      <c r="V130" s="33"/>
      <c r="W130" s="33"/>
      <c r="X130" s="33"/>
      <c r="Y130" s="33"/>
      <c r="Z130" s="33"/>
      <c r="AA130" s="33"/>
      <c r="AB130" s="33"/>
      <c r="AC130" s="33"/>
      <c r="AD130" s="99" t="s">
        <v>39</v>
      </c>
      <c r="AE130" s="100"/>
      <c r="AF130" s="100"/>
      <c r="AG130" s="100"/>
      <c r="AH130" s="100"/>
      <c r="AI130" s="100"/>
      <c r="AJ130" s="100"/>
      <c r="AK130" s="97" t="str">
        <f>IF(Data!R29="","",Data!R29)</f>
        <v/>
      </c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 t="str">
        <f>IF(Data!AF29="","",Data!AF29)</f>
        <v/>
      </c>
      <c r="AW130" s="97"/>
      <c r="AX130" s="97"/>
      <c r="AY130" s="97"/>
      <c r="AZ130" s="97"/>
      <c r="BA130" s="97"/>
      <c r="BB130" s="97"/>
      <c r="BC130" s="97"/>
      <c r="BD130" s="97"/>
      <c r="BE130" s="97" t="str">
        <f>IF(Data!BB29="","",Data!BB29)</f>
        <v/>
      </c>
      <c r="BF130" s="97"/>
      <c r="BG130" s="97"/>
      <c r="BH130" s="97"/>
      <c r="BI130" s="97"/>
      <c r="BJ130" s="97"/>
      <c r="BK130" s="97"/>
      <c r="BL130" s="97"/>
      <c r="BM130" s="97"/>
      <c r="BN130" s="97"/>
      <c r="BO130" s="97" t="str">
        <f>IF(Data!BV29="","",Data!BV29)</f>
        <v/>
      </c>
      <c r="BP130" s="97"/>
      <c r="BQ130" s="97"/>
      <c r="BR130" s="97"/>
      <c r="BS130" s="97"/>
      <c r="BT130" s="97"/>
      <c r="BU130" s="97"/>
      <c r="BV130" s="97"/>
      <c r="BW130" s="97" t="str">
        <f>IF(Data!CO29="","",Data!CO29)</f>
        <v/>
      </c>
      <c r="BX130" s="97"/>
      <c r="BY130" s="97"/>
      <c r="BZ130" s="97"/>
      <c r="CA130" s="97"/>
      <c r="CB130" s="97"/>
      <c r="CC130" s="97"/>
      <c r="CD130" s="97"/>
      <c r="CE130" s="98"/>
      <c r="CF130" s="33"/>
      <c r="CG130" s="33"/>
      <c r="CH130" s="33"/>
      <c r="CI130" s="107" t="s">
        <v>47</v>
      </c>
      <c r="CJ130" s="108"/>
      <c r="CK130" s="108"/>
      <c r="CL130" s="108"/>
      <c r="CM130" s="108"/>
      <c r="CN130" s="108"/>
      <c r="CO130" s="108"/>
      <c r="CP130" s="111">
        <f>IF(ROUNDDOWN(COUNT(AK130:CE134)/5,0)&lt;&gt;0,SQRT(SUM(AK138^2,AV138^2,BE138^2,BO138^2,BW138^2)/(ROUNDDOWN(COUNT(AK130:CE134)/5,0))),)</f>
        <v>0</v>
      </c>
      <c r="CQ130" s="111"/>
      <c r="CR130" s="111"/>
      <c r="CS130" s="111"/>
      <c r="CT130" s="111"/>
      <c r="CU130" s="111"/>
      <c r="CV130" s="111"/>
      <c r="CW130" s="111"/>
      <c r="CX130" s="112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</row>
    <row r="131" spans="1:115" ht="36" customHeight="1" thickBot="1" x14ac:dyDescent="0.35">
      <c r="A131" s="99"/>
      <c r="B131" s="123"/>
      <c r="C131" s="123"/>
      <c r="D131" s="123"/>
      <c r="E131" s="123"/>
      <c r="F131" s="123"/>
      <c r="G131" s="123"/>
      <c r="H131" s="123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8"/>
      <c r="U131" s="33"/>
      <c r="V131" s="33"/>
      <c r="W131" s="33"/>
      <c r="X131" s="33"/>
      <c r="Y131" s="33"/>
      <c r="Z131" s="33"/>
      <c r="AA131" s="33"/>
      <c r="AB131" s="33"/>
      <c r="AC131" s="33"/>
      <c r="AD131" s="99" t="s">
        <v>40</v>
      </c>
      <c r="AE131" s="100"/>
      <c r="AF131" s="100"/>
      <c r="AG131" s="100"/>
      <c r="AH131" s="100"/>
      <c r="AI131" s="100"/>
      <c r="AJ131" s="100"/>
      <c r="AK131" s="97" t="str">
        <f>IF(Data!U29="","",Data!U29)</f>
        <v/>
      </c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 t="str">
        <f>IF(Data!AJ29="","",Data!AJ29)</f>
        <v/>
      </c>
      <c r="AW131" s="97"/>
      <c r="AX131" s="97"/>
      <c r="AY131" s="97"/>
      <c r="AZ131" s="97"/>
      <c r="BA131" s="97"/>
      <c r="BB131" s="97"/>
      <c r="BC131" s="97"/>
      <c r="BD131" s="97"/>
      <c r="BE131" s="97" t="str">
        <f>IF(Data!BE29="","",Data!BE29)</f>
        <v/>
      </c>
      <c r="BF131" s="97"/>
      <c r="BG131" s="97"/>
      <c r="BH131" s="97"/>
      <c r="BI131" s="97"/>
      <c r="BJ131" s="97"/>
      <c r="BK131" s="97"/>
      <c r="BL131" s="97"/>
      <c r="BM131" s="97"/>
      <c r="BN131" s="97"/>
      <c r="BO131" s="97" t="str">
        <f>IF(Data!BY29="","",Data!BY29)</f>
        <v/>
      </c>
      <c r="BP131" s="97"/>
      <c r="BQ131" s="97"/>
      <c r="BR131" s="97"/>
      <c r="BS131" s="97"/>
      <c r="BT131" s="97"/>
      <c r="BU131" s="97"/>
      <c r="BV131" s="97"/>
      <c r="BW131" s="97" t="str">
        <f>IF(Data!CS29="","",Data!CS29)</f>
        <v/>
      </c>
      <c r="BX131" s="97"/>
      <c r="BY131" s="97"/>
      <c r="BZ131" s="97"/>
      <c r="CA131" s="97"/>
      <c r="CB131" s="97"/>
      <c r="CC131" s="97"/>
      <c r="CD131" s="97"/>
      <c r="CE131" s="98"/>
      <c r="CF131" s="33"/>
      <c r="CG131" s="33"/>
      <c r="CH131" s="33"/>
      <c r="CI131" s="101" t="str">
        <f>"TR/"&amp;17-ROUNDDOWN(COUNT(AK129:CE133)/5,0)</f>
        <v>TR/17</v>
      </c>
      <c r="CJ131" s="102"/>
      <c r="CK131" s="102"/>
      <c r="CL131" s="102"/>
      <c r="CM131" s="102"/>
      <c r="CN131" s="102"/>
      <c r="CO131" s="102"/>
      <c r="CP131" s="103">
        <f>IF(ROUNDDOWN(COUNT(AK130:CE134)/5,0)&lt;&gt;0,(I138-I136)/(17-(1*COUNT(AK130:CE130))),)</f>
        <v>0</v>
      </c>
      <c r="CQ131" s="103"/>
      <c r="CR131" s="103"/>
      <c r="CS131" s="103"/>
      <c r="CT131" s="103"/>
      <c r="CU131" s="103"/>
      <c r="CV131" s="103"/>
      <c r="CW131" s="103"/>
      <c r="CX131" s="104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</row>
    <row r="132" spans="1:115" ht="36" customHeight="1" thickBot="1" x14ac:dyDescent="0.35">
      <c r="A132" s="99" t="s">
        <v>23</v>
      </c>
      <c r="B132" s="100"/>
      <c r="C132" s="100"/>
      <c r="D132" s="100"/>
      <c r="E132" s="100"/>
      <c r="F132" s="100"/>
      <c r="G132" s="100"/>
      <c r="H132" s="100"/>
      <c r="I132" s="97" t="str">
        <f>IF(Data!F29="","",Data!F29)</f>
        <v/>
      </c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8"/>
      <c r="U132" s="33"/>
      <c r="V132" s="33"/>
      <c r="W132" s="33"/>
      <c r="X132" s="33"/>
      <c r="Y132" s="33"/>
      <c r="Z132" s="33"/>
      <c r="AA132" s="33"/>
      <c r="AB132" s="33"/>
      <c r="AC132" s="33"/>
      <c r="AD132" s="99" t="s">
        <v>41</v>
      </c>
      <c r="AE132" s="100"/>
      <c r="AF132" s="100"/>
      <c r="AG132" s="100"/>
      <c r="AH132" s="100"/>
      <c r="AI132" s="100"/>
      <c r="AJ132" s="100"/>
      <c r="AK132" s="97" t="str">
        <f>IF(Data!X29="","",Data!X29)</f>
        <v/>
      </c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 t="str">
        <f>IF(Data!AO29="","",Data!AO29)</f>
        <v/>
      </c>
      <c r="AW132" s="97"/>
      <c r="AX132" s="97"/>
      <c r="AY132" s="97"/>
      <c r="AZ132" s="97"/>
      <c r="BA132" s="97"/>
      <c r="BB132" s="97"/>
      <c r="BC132" s="97"/>
      <c r="BD132" s="97"/>
      <c r="BE132" s="97" t="str">
        <f>IF(Data!BJ29="","",Data!BJ29)</f>
        <v/>
      </c>
      <c r="BF132" s="97"/>
      <c r="BG132" s="97"/>
      <c r="BH132" s="97"/>
      <c r="BI132" s="97"/>
      <c r="BJ132" s="97"/>
      <c r="BK132" s="97"/>
      <c r="BL132" s="97"/>
      <c r="BM132" s="97"/>
      <c r="BN132" s="97"/>
      <c r="BO132" s="97" t="str">
        <f>IF(Data!CC29="","",Data!CC29)</f>
        <v/>
      </c>
      <c r="BP132" s="97"/>
      <c r="BQ132" s="97"/>
      <c r="BR132" s="97"/>
      <c r="BS132" s="97"/>
      <c r="BT132" s="97"/>
      <c r="BU132" s="97"/>
      <c r="BV132" s="97"/>
      <c r="BW132" s="97" t="str">
        <f>IF(Data!CX29="","",Data!CX29)</f>
        <v/>
      </c>
      <c r="BX132" s="97"/>
      <c r="BY132" s="97"/>
      <c r="BZ132" s="97"/>
      <c r="CA132" s="97"/>
      <c r="CB132" s="97"/>
      <c r="CC132" s="97"/>
      <c r="CD132" s="97"/>
      <c r="CE132" s="98"/>
      <c r="CF132" s="33"/>
      <c r="CG132" s="33"/>
      <c r="CH132" s="33"/>
      <c r="CI132" s="119" t="str">
        <f>IF(ROUNDDOWN(COUNT(AK130:CE134)/5,0)&lt;&gt;0,IF(CP130&lt;=CP131,IF(ROUNDDOWN(COUNT(AK130:CE134)/5,0)&lt;&gt;5,"Acceptable, to be completed with 5 parts","Acceptable"),"Refused"),"")</f>
        <v/>
      </c>
      <c r="CJ132" s="120"/>
      <c r="CK132" s="120"/>
      <c r="CL132" s="120"/>
      <c r="CM132" s="120"/>
      <c r="CN132" s="120"/>
      <c r="CO132" s="120"/>
      <c r="CP132" s="120"/>
      <c r="CQ132" s="120"/>
      <c r="CR132" s="120"/>
      <c r="CS132" s="120"/>
      <c r="CT132" s="120"/>
      <c r="CU132" s="120"/>
      <c r="CV132" s="120"/>
      <c r="CW132" s="120"/>
      <c r="CX132" s="121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</row>
    <row r="133" spans="1:115" ht="36" customHeight="1" thickBot="1" x14ac:dyDescent="0.35">
      <c r="A133" s="105"/>
      <c r="B133" s="100"/>
      <c r="C133" s="100"/>
      <c r="D133" s="100"/>
      <c r="E133" s="100"/>
      <c r="F133" s="100"/>
      <c r="G133" s="100"/>
      <c r="H133" s="100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8"/>
      <c r="AD133" s="99" t="s">
        <v>42</v>
      </c>
      <c r="AE133" s="100"/>
      <c r="AF133" s="100"/>
      <c r="AG133" s="100"/>
      <c r="AH133" s="100"/>
      <c r="AI133" s="100"/>
      <c r="AJ133" s="100"/>
      <c r="AK133" s="97" t="str">
        <f>IF(Data!AA29="","",Data!AA29)</f>
        <v/>
      </c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 t="str">
        <f>IF(Data!AS29="","",Data!AS29)</f>
        <v/>
      </c>
      <c r="AW133" s="97"/>
      <c r="AX133" s="97"/>
      <c r="AY133" s="97"/>
      <c r="AZ133" s="97"/>
      <c r="BA133" s="97"/>
      <c r="BB133" s="97"/>
      <c r="BC133" s="97"/>
      <c r="BD133" s="97"/>
      <c r="BE133" s="97" t="str">
        <f>IF(Data!BN29="","",Data!BN29)</f>
        <v/>
      </c>
      <c r="BF133" s="97"/>
      <c r="BG133" s="97"/>
      <c r="BH133" s="97"/>
      <c r="BI133" s="97"/>
      <c r="BJ133" s="97"/>
      <c r="BK133" s="97"/>
      <c r="BL133" s="97"/>
      <c r="BM133" s="97"/>
      <c r="BN133" s="97"/>
      <c r="BO133" s="97" t="str">
        <f>IF(Data!CG29="","",Data!CG29)</f>
        <v/>
      </c>
      <c r="BP133" s="97"/>
      <c r="BQ133" s="97"/>
      <c r="BR133" s="97"/>
      <c r="BS133" s="97"/>
      <c r="BT133" s="97"/>
      <c r="BU133" s="97"/>
      <c r="BV133" s="97"/>
      <c r="BW133" s="97" t="str">
        <f>IF(Data!DC29="","",Data!DC29)</f>
        <v/>
      </c>
      <c r="BX133" s="97"/>
      <c r="BY133" s="97"/>
      <c r="BZ133" s="97"/>
      <c r="CA133" s="97"/>
      <c r="CB133" s="97"/>
      <c r="CC133" s="97"/>
      <c r="CD133" s="97"/>
      <c r="CE133" s="98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</row>
    <row r="134" spans="1:115" ht="36" customHeight="1" thickBot="1" x14ac:dyDescent="0.35">
      <c r="A134" s="99" t="s">
        <v>20</v>
      </c>
      <c r="B134" s="100"/>
      <c r="C134" s="100"/>
      <c r="D134" s="100"/>
      <c r="E134" s="100"/>
      <c r="F134" s="100"/>
      <c r="G134" s="100"/>
      <c r="H134" s="100"/>
      <c r="I134" s="97" t="str">
        <f>IF(Data!G29="","",Data!G29)</f>
        <v/>
      </c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8"/>
      <c r="AD134" s="106" t="s">
        <v>43</v>
      </c>
      <c r="AE134" s="102"/>
      <c r="AF134" s="102"/>
      <c r="AG134" s="102"/>
      <c r="AH134" s="102"/>
      <c r="AI134" s="102"/>
      <c r="AJ134" s="102"/>
      <c r="AK134" s="97" t="str">
        <f>IF(Data!AC29="","",Data!AC29)</f>
        <v/>
      </c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103" t="str">
        <f>IF(Data!AW29="","",Data!AW29)</f>
        <v/>
      </c>
      <c r="AW134" s="103"/>
      <c r="AX134" s="103"/>
      <c r="AY134" s="103"/>
      <c r="AZ134" s="103"/>
      <c r="BA134" s="103"/>
      <c r="BB134" s="103"/>
      <c r="BC134" s="103"/>
      <c r="BD134" s="103"/>
      <c r="BE134" s="103" t="str">
        <f>IF(Data!BR29="","",Data!BR29)</f>
        <v/>
      </c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 t="str">
        <f>IF(Data!CK29="","",Data!CK29)</f>
        <v/>
      </c>
      <c r="BP134" s="103"/>
      <c r="BQ134" s="103"/>
      <c r="BR134" s="103"/>
      <c r="BS134" s="103"/>
      <c r="BT134" s="103"/>
      <c r="BU134" s="103"/>
      <c r="BV134" s="103"/>
      <c r="BW134" s="103" t="str">
        <f>IF(Data!DH29="","",Data!DH29)</f>
        <v/>
      </c>
      <c r="BX134" s="103"/>
      <c r="BY134" s="103"/>
      <c r="BZ134" s="103"/>
      <c r="CA134" s="103"/>
      <c r="CB134" s="103"/>
      <c r="CC134" s="103"/>
      <c r="CD134" s="103"/>
      <c r="CE134" s="104"/>
      <c r="CI134" s="107" t="s">
        <v>49</v>
      </c>
      <c r="CJ134" s="108"/>
      <c r="CK134" s="108"/>
      <c r="CL134" s="108"/>
      <c r="CM134" s="108"/>
      <c r="CN134" s="108"/>
      <c r="CO134" s="108"/>
      <c r="CP134" s="108"/>
      <c r="CQ134" s="108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108"/>
      <c r="DC134" s="108"/>
      <c r="DD134" s="108"/>
      <c r="DE134" s="108"/>
      <c r="DF134" s="108"/>
      <c r="DG134" s="108"/>
      <c r="DH134" s="108"/>
      <c r="DI134" s="108"/>
      <c r="DJ134" s="108"/>
      <c r="DK134" s="109"/>
    </row>
    <row r="135" spans="1:115" ht="33" customHeight="1" x14ac:dyDescent="0.3">
      <c r="A135" s="105"/>
      <c r="B135" s="100"/>
      <c r="C135" s="100"/>
      <c r="D135" s="100"/>
      <c r="E135" s="100"/>
      <c r="F135" s="100"/>
      <c r="G135" s="100"/>
      <c r="H135" s="100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8"/>
      <c r="AD135" s="110" t="s">
        <v>44</v>
      </c>
      <c r="AE135" s="108"/>
      <c r="AF135" s="108"/>
      <c r="AG135" s="108"/>
      <c r="AH135" s="108"/>
      <c r="AI135" s="108"/>
      <c r="AJ135" s="108"/>
      <c r="AK135" s="111">
        <f>IF(COUNT(AK130:AU134)&lt;&gt;5,,AVERAGE(AK130:AU134))</f>
        <v>0</v>
      </c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>
        <f>IF(COUNT(AV130:BD134)&lt;&gt;5,,MIN(AV130:BD134))</f>
        <v>0</v>
      </c>
      <c r="AW135" s="111"/>
      <c r="AX135" s="111"/>
      <c r="AY135" s="111"/>
      <c r="AZ135" s="111"/>
      <c r="BA135" s="111"/>
      <c r="BB135" s="111"/>
      <c r="BC135" s="111"/>
      <c r="BD135" s="111"/>
      <c r="BE135" s="111">
        <f>IF(COUNT(BE130:BN134)&lt;&gt;5,,MIN(BE130:BN134))</f>
        <v>0</v>
      </c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>
        <f>IF(COUNT(BO130:BV134)&lt;&gt;5,,MIN(BO130:BV134))</f>
        <v>0</v>
      </c>
      <c r="BP135" s="111"/>
      <c r="BQ135" s="111"/>
      <c r="BR135" s="111"/>
      <c r="BS135" s="111"/>
      <c r="BT135" s="111"/>
      <c r="BU135" s="111"/>
      <c r="BV135" s="111"/>
      <c r="BW135" s="111">
        <f>IF(COUNT(BW130:CE134)&lt;&gt;5,,MIN(BW130:CE134))</f>
        <v>0</v>
      </c>
      <c r="BX135" s="111"/>
      <c r="BY135" s="111"/>
      <c r="BZ135" s="111"/>
      <c r="CA135" s="111"/>
      <c r="CB135" s="111"/>
      <c r="CC135" s="111"/>
      <c r="CD135" s="111"/>
      <c r="CE135" s="112"/>
      <c r="CI135" s="113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5"/>
    </row>
    <row r="136" spans="1:115" ht="33" customHeight="1" x14ac:dyDescent="0.3">
      <c r="A136" s="99" t="s">
        <v>21</v>
      </c>
      <c r="B136" s="100"/>
      <c r="C136" s="100"/>
      <c r="D136" s="100"/>
      <c r="E136" s="100"/>
      <c r="F136" s="100"/>
      <c r="G136" s="100"/>
      <c r="H136" s="100"/>
      <c r="I136" s="97" t="str">
        <f>IF(Data!I29="","",Data!I29)</f>
        <v/>
      </c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8"/>
      <c r="AD136" s="99" t="s">
        <v>46</v>
      </c>
      <c r="AE136" s="100"/>
      <c r="AF136" s="100"/>
      <c r="AG136" s="100"/>
      <c r="AH136" s="100"/>
      <c r="AI136" s="100"/>
      <c r="AJ136" s="100"/>
      <c r="AK136" s="97">
        <f>IF(COUNT(AK130:AU134)&lt;&gt;5,,MIN(AK130:AU134))</f>
        <v>0</v>
      </c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>
        <f>IF(COUNT(AV130:BD134)&lt;&gt;5,,MIN(AV130:BD134))</f>
        <v>0</v>
      </c>
      <c r="AW136" s="97"/>
      <c r="AX136" s="97"/>
      <c r="AY136" s="97"/>
      <c r="AZ136" s="97"/>
      <c r="BA136" s="97"/>
      <c r="BB136" s="97"/>
      <c r="BC136" s="97"/>
      <c r="BD136" s="97"/>
      <c r="BE136" s="97">
        <f>IF(COUNT(BE130:BN134)&lt;&gt;5,,MIN(BE130:BN134))</f>
        <v>0</v>
      </c>
      <c r="BF136" s="97"/>
      <c r="BG136" s="97"/>
      <c r="BH136" s="97"/>
      <c r="BI136" s="97"/>
      <c r="BJ136" s="97"/>
      <c r="BK136" s="97"/>
      <c r="BL136" s="97"/>
      <c r="BM136" s="97"/>
      <c r="BN136" s="97"/>
      <c r="BO136" s="97">
        <f>IF(COUNT(BO130:BV134)&lt;&gt;5,,MIN(BO130:BV134))</f>
        <v>0</v>
      </c>
      <c r="BP136" s="97"/>
      <c r="BQ136" s="97"/>
      <c r="BR136" s="97"/>
      <c r="BS136" s="97"/>
      <c r="BT136" s="97"/>
      <c r="BU136" s="97"/>
      <c r="BV136" s="97"/>
      <c r="BW136" s="97">
        <f>IF(COUNT(BW130:CE134)&lt;&gt;5,,MIN(BW130:CE134))</f>
        <v>0</v>
      </c>
      <c r="BX136" s="97"/>
      <c r="BY136" s="97"/>
      <c r="BZ136" s="97"/>
      <c r="CA136" s="97"/>
      <c r="CB136" s="97"/>
      <c r="CC136" s="97"/>
      <c r="CD136" s="97"/>
      <c r="CE136" s="98"/>
      <c r="CI136" s="113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  <c r="DD136" s="114"/>
      <c r="DE136" s="114"/>
      <c r="DF136" s="114"/>
      <c r="DG136" s="114"/>
      <c r="DH136" s="114"/>
      <c r="DI136" s="114"/>
      <c r="DJ136" s="114"/>
      <c r="DK136" s="115"/>
    </row>
    <row r="137" spans="1:115" ht="33" customHeight="1" x14ac:dyDescent="0.3">
      <c r="A137" s="105"/>
      <c r="B137" s="100"/>
      <c r="C137" s="100"/>
      <c r="D137" s="100"/>
      <c r="E137" s="100"/>
      <c r="F137" s="100"/>
      <c r="G137" s="100"/>
      <c r="H137" s="100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8"/>
      <c r="AD137" s="99" t="s">
        <v>45</v>
      </c>
      <c r="AE137" s="100"/>
      <c r="AF137" s="100"/>
      <c r="AG137" s="100"/>
      <c r="AH137" s="100"/>
      <c r="AI137" s="100"/>
      <c r="AJ137" s="100"/>
      <c r="AK137" s="97">
        <f>IF(COUNT(AK130:AU134)&lt;&gt;5,,MAX(AK130:AU134))</f>
        <v>0</v>
      </c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>
        <f>IF(COUNT(AV130:BD134)&lt;&gt;5,,MAX(AV130:BD134))</f>
        <v>0</v>
      </c>
      <c r="AW137" s="97"/>
      <c r="AX137" s="97"/>
      <c r="AY137" s="97"/>
      <c r="AZ137" s="97"/>
      <c r="BA137" s="97"/>
      <c r="BB137" s="97"/>
      <c r="BC137" s="97"/>
      <c r="BD137" s="97"/>
      <c r="BE137" s="97">
        <f>IF(COUNT(BE130:BN134)&lt;&gt;5,,MAX(BE130:BN134))</f>
        <v>0</v>
      </c>
      <c r="BF137" s="97"/>
      <c r="BG137" s="97"/>
      <c r="BH137" s="97"/>
      <c r="BI137" s="97"/>
      <c r="BJ137" s="97"/>
      <c r="BK137" s="97"/>
      <c r="BL137" s="97"/>
      <c r="BM137" s="97"/>
      <c r="BN137" s="97"/>
      <c r="BO137" s="97">
        <f>IF(COUNT(BO130:BV134)&lt;&gt;5,,MIN(BO130:BV134))</f>
        <v>0</v>
      </c>
      <c r="BP137" s="97"/>
      <c r="BQ137" s="97"/>
      <c r="BR137" s="97"/>
      <c r="BS137" s="97"/>
      <c r="BT137" s="97"/>
      <c r="BU137" s="97"/>
      <c r="BV137" s="97"/>
      <c r="BW137" s="97">
        <f>IF(COUNT(BW130:CE134)&lt;&gt;5,,MIN(BW130:CE134))</f>
        <v>0</v>
      </c>
      <c r="BX137" s="97"/>
      <c r="BY137" s="97"/>
      <c r="BZ137" s="97"/>
      <c r="CA137" s="97"/>
      <c r="CB137" s="97"/>
      <c r="CC137" s="97"/>
      <c r="CD137" s="97"/>
      <c r="CE137" s="98"/>
      <c r="CI137" s="113"/>
      <c r="CJ137" s="114"/>
      <c r="CK137" s="114"/>
      <c r="CL137" s="114"/>
      <c r="CM137" s="114"/>
      <c r="CN137" s="114"/>
      <c r="CO137" s="114"/>
      <c r="CP137" s="114"/>
      <c r="CQ137" s="114"/>
      <c r="CR137" s="114"/>
      <c r="CS137" s="114"/>
      <c r="CT137" s="114"/>
      <c r="CU137" s="114"/>
      <c r="CV137" s="114"/>
      <c r="CW137" s="114"/>
      <c r="CX137" s="114"/>
      <c r="CY137" s="114"/>
      <c r="CZ137" s="114"/>
      <c r="DA137" s="114"/>
      <c r="DB137" s="114"/>
      <c r="DC137" s="114"/>
      <c r="DD137" s="114"/>
      <c r="DE137" s="114"/>
      <c r="DF137" s="114"/>
      <c r="DG137" s="114"/>
      <c r="DH137" s="114"/>
      <c r="DI137" s="114"/>
      <c r="DJ137" s="114"/>
      <c r="DK137" s="115"/>
    </row>
    <row r="138" spans="1:115" ht="33" customHeight="1" thickBot="1" x14ac:dyDescent="0.35">
      <c r="A138" s="99" t="s">
        <v>22</v>
      </c>
      <c r="B138" s="100"/>
      <c r="C138" s="100"/>
      <c r="D138" s="100"/>
      <c r="E138" s="100"/>
      <c r="F138" s="100"/>
      <c r="G138" s="100"/>
      <c r="H138" s="100"/>
      <c r="I138" s="97" t="str">
        <f>IF(Data!N29="","",Data!N29)</f>
        <v/>
      </c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8"/>
      <c r="AD138" s="105" t="s">
        <v>47</v>
      </c>
      <c r="AE138" s="100"/>
      <c r="AF138" s="100"/>
      <c r="AG138" s="100"/>
      <c r="AH138" s="100"/>
      <c r="AI138" s="100"/>
      <c r="AJ138" s="100"/>
      <c r="AK138" s="97">
        <f>IF(COUNT(AK130:AU134)&lt;&gt;5,,SQRT((SUM(AK130^2,AK131^2,AK132^2,AK133^2,AK134^2)-((SUM(AK130:AU134))^2)/(COUNTA(AK130:AU134)))/(COUNTA(AK130:AU134)-1)))</f>
        <v>0</v>
      </c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  <c r="AV138" s="97">
        <f>IF(COUNT(AV130:BD134)&lt;&gt;5,,SQRT((SUM(AV130^2,AV131^2,AV132^2,AV133^2,AV134^2)-((SUM(AV130:BD134))^2)/(COUNTA(AV130:BD134)))/(COUNTA(AV130:BD134)-1)))</f>
        <v>0</v>
      </c>
      <c r="AW138" s="97"/>
      <c r="AX138" s="97"/>
      <c r="AY138" s="97"/>
      <c r="AZ138" s="97"/>
      <c r="BA138" s="97"/>
      <c r="BB138" s="97"/>
      <c r="BC138" s="97"/>
      <c r="BD138" s="97"/>
      <c r="BE138" s="97">
        <f>IF(COUNT(BE130:BN134)&lt;&gt;5,,SQRT((SUM(BE130^2,BE131^2,BE132^2,BE133^2,BE134^2)-((SUM(BE130:BN134))^2)/(COUNTA(BE130:BN134)))/(COUNTA(BE130:BN134)-1)))</f>
        <v>0</v>
      </c>
      <c r="BF138" s="97"/>
      <c r="BG138" s="97"/>
      <c r="BH138" s="97"/>
      <c r="BI138" s="97"/>
      <c r="BJ138" s="97"/>
      <c r="BK138" s="97"/>
      <c r="BL138" s="97"/>
      <c r="BM138" s="97"/>
      <c r="BN138" s="97"/>
      <c r="BO138" s="97">
        <f>IF(COUNT(BO130:BV134)&lt;&gt;5,,SQRT((SUM(BO130^2,BO131^2,BO132^2,BO133^2,BO134^2)-((SUM(BO130:BV134))^2)/(COUNTA(BO130:BV134)))/(COUNTA(BO130:BV134)-1)))</f>
        <v>0</v>
      </c>
      <c r="BP138" s="97"/>
      <c r="BQ138" s="97"/>
      <c r="BR138" s="97"/>
      <c r="BS138" s="97"/>
      <c r="BT138" s="97"/>
      <c r="BU138" s="97"/>
      <c r="BV138" s="97"/>
      <c r="BW138" s="97">
        <f>IF(COUNT(BW130:CE134)&lt;&gt;5,,SQRT((SUM(BW130^2,BW131^2,BW132^2,BW133^2,BW134^2)-((SUM(BW130:CE134))^2)/(COUNTA(BW130:CE134)))/(COUNTA(BW130:CE134)-1)))</f>
        <v>0</v>
      </c>
      <c r="BX138" s="97"/>
      <c r="BY138" s="97"/>
      <c r="BZ138" s="97"/>
      <c r="CA138" s="97"/>
      <c r="CB138" s="97"/>
      <c r="CC138" s="97"/>
      <c r="CD138" s="97"/>
      <c r="CE138" s="98"/>
      <c r="CI138" s="116"/>
      <c r="CJ138" s="117"/>
      <c r="CK138" s="117"/>
      <c r="CL138" s="117"/>
      <c r="CM138" s="117"/>
      <c r="CN138" s="117"/>
      <c r="CO138" s="117"/>
      <c r="CP138" s="117"/>
      <c r="CQ138" s="117"/>
      <c r="CR138" s="117"/>
      <c r="CS138" s="117"/>
      <c r="CT138" s="117"/>
      <c r="CU138" s="117"/>
      <c r="CV138" s="117"/>
      <c r="CW138" s="117"/>
      <c r="CX138" s="117"/>
      <c r="CY138" s="117"/>
      <c r="CZ138" s="117"/>
      <c r="DA138" s="117"/>
      <c r="DB138" s="117"/>
      <c r="DC138" s="117"/>
      <c r="DD138" s="117"/>
      <c r="DE138" s="117"/>
      <c r="DF138" s="117"/>
      <c r="DG138" s="117"/>
      <c r="DH138" s="117"/>
      <c r="DI138" s="117"/>
      <c r="DJ138" s="117"/>
      <c r="DK138" s="118"/>
    </row>
    <row r="139" spans="1:115" ht="33" customHeight="1" thickBot="1" x14ac:dyDescent="0.35">
      <c r="A139" s="101"/>
      <c r="B139" s="102"/>
      <c r="C139" s="102"/>
      <c r="D139" s="102"/>
      <c r="E139" s="102"/>
      <c r="F139" s="102"/>
      <c r="G139" s="102"/>
      <c r="H139" s="102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4"/>
      <c r="AD139" s="106" t="s">
        <v>48</v>
      </c>
      <c r="AE139" s="102"/>
      <c r="AF139" s="102"/>
      <c r="AG139" s="102"/>
      <c r="AH139" s="102"/>
      <c r="AI139" s="102"/>
      <c r="AJ139" s="102"/>
      <c r="AK139" s="103">
        <f>IF(COUNT(AK130:AU134)&lt;&gt;5,,MAX(AK130:AU134)-MIN(AK130:AU134))</f>
        <v>0</v>
      </c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>
        <f>IF(COUNT(AV130:BD134)&lt;&gt;5,,MAX(AV130:BD134)-MIN(AV130:BD134))</f>
        <v>0</v>
      </c>
      <c r="AW139" s="103"/>
      <c r="AX139" s="103"/>
      <c r="AY139" s="103"/>
      <c r="AZ139" s="103"/>
      <c r="BA139" s="103"/>
      <c r="BB139" s="103"/>
      <c r="BC139" s="103"/>
      <c r="BD139" s="103"/>
      <c r="BE139" s="103">
        <f>IF(COUNT(BE130:BN134)&lt;&gt;5,,MAX(BE130:BN134)-MIN(BE130:BN134))</f>
        <v>0</v>
      </c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>
        <f>IF(COUNT(BO130:BV134)&lt;&gt;5,,MAX(BO130:BV134)-MIN(BO130:BV134))</f>
        <v>0</v>
      </c>
      <c r="BP139" s="103"/>
      <c r="BQ139" s="103"/>
      <c r="BR139" s="103"/>
      <c r="BS139" s="103"/>
      <c r="BT139" s="103"/>
      <c r="BU139" s="103"/>
      <c r="BV139" s="103"/>
      <c r="BW139" s="103">
        <f>IF(COUNT(BW130:CE134)&lt;&gt;5,,MAX(BW130:CE134)-MIN(BW130:CE134))</f>
        <v>0</v>
      </c>
      <c r="BX139" s="103"/>
      <c r="BY139" s="103"/>
      <c r="BZ139" s="103"/>
      <c r="CA139" s="103"/>
      <c r="CB139" s="103"/>
      <c r="CC139" s="103"/>
      <c r="CD139" s="103"/>
      <c r="CE139" s="104"/>
    </row>
  </sheetData>
  <sheetProtection formatCells="0" formatRows="0" insertRows="0" deleteRows="0" selectLockedCells="1"/>
  <mergeCells count="875">
    <mergeCell ref="AD101:AJ101"/>
    <mergeCell ref="AK101:AU101"/>
    <mergeCell ref="AV101:BD101"/>
    <mergeCell ref="BE101:BN101"/>
    <mergeCell ref="BO101:BV101"/>
    <mergeCell ref="BW101:CE101"/>
    <mergeCell ref="A102:H103"/>
    <mergeCell ref="I102:T103"/>
    <mergeCell ref="AD102:AJ102"/>
    <mergeCell ref="AK102:AU102"/>
    <mergeCell ref="AV102:BD102"/>
    <mergeCell ref="BE102:BN102"/>
    <mergeCell ref="BO102:BV102"/>
    <mergeCell ref="BW102:CE102"/>
    <mergeCell ref="AD103:AJ103"/>
    <mergeCell ref="AK103:AU103"/>
    <mergeCell ref="AV103:BD103"/>
    <mergeCell ref="BE103:BN103"/>
    <mergeCell ref="BO103:BV103"/>
    <mergeCell ref="BW103:CE103"/>
    <mergeCell ref="A98:H99"/>
    <mergeCell ref="I98:T99"/>
    <mergeCell ref="AD98:AJ98"/>
    <mergeCell ref="AK98:AU98"/>
    <mergeCell ref="AV98:BD98"/>
    <mergeCell ref="BE98:BN98"/>
    <mergeCell ref="BO98:BV98"/>
    <mergeCell ref="BW98:CE98"/>
    <mergeCell ref="CI98:DK98"/>
    <mergeCell ref="AD99:AJ99"/>
    <mergeCell ref="AK99:AU99"/>
    <mergeCell ref="AV99:BD99"/>
    <mergeCell ref="BE99:BN99"/>
    <mergeCell ref="BO99:BV99"/>
    <mergeCell ref="BW99:CE99"/>
    <mergeCell ref="CI99:DK102"/>
    <mergeCell ref="A100:H101"/>
    <mergeCell ref="I100:T101"/>
    <mergeCell ref="AD100:AJ100"/>
    <mergeCell ref="AK100:AU100"/>
    <mergeCell ref="AV100:BD100"/>
    <mergeCell ref="BE100:BN100"/>
    <mergeCell ref="BO100:BV100"/>
    <mergeCell ref="BW100:CE100"/>
    <mergeCell ref="A96:H97"/>
    <mergeCell ref="I96:T97"/>
    <mergeCell ref="AD96:AJ96"/>
    <mergeCell ref="AK96:AU96"/>
    <mergeCell ref="AV96:BD96"/>
    <mergeCell ref="BE96:BN96"/>
    <mergeCell ref="BO96:BV96"/>
    <mergeCell ref="BW96:CE96"/>
    <mergeCell ref="CI96:CX96"/>
    <mergeCell ref="AD97:AJ97"/>
    <mergeCell ref="AK97:AU97"/>
    <mergeCell ref="AV97:BD97"/>
    <mergeCell ref="BE97:BN97"/>
    <mergeCell ref="BO97:BV97"/>
    <mergeCell ref="BW97:CE97"/>
    <mergeCell ref="CI94:CO94"/>
    <mergeCell ref="CP94:CX94"/>
    <mergeCell ref="AD95:AJ95"/>
    <mergeCell ref="AK95:AU95"/>
    <mergeCell ref="AV95:BD95"/>
    <mergeCell ref="BE95:BN95"/>
    <mergeCell ref="BO95:BV95"/>
    <mergeCell ref="BW95:CE95"/>
    <mergeCell ref="CI95:CO95"/>
    <mergeCell ref="CP95:CX95"/>
    <mergeCell ref="A93:H95"/>
    <mergeCell ref="I93:T95"/>
    <mergeCell ref="AD93:AJ93"/>
    <mergeCell ref="AK93:AU93"/>
    <mergeCell ref="AV93:BD93"/>
    <mergeCell ref="BE93:BN93"/>
    <mergeCell ref="BO93:BV93"/>
    <mergeCell ref="BW93:CE93"/>
    <mergeCell ref="AD94:AJ94"/>
    <mergeCell ref="AK94:AU94"/>
    <mergeCell ref="AV94:BD94"/>
    <mergeCell ref="BE94:BN94"/>
    <mergeCell ref="BO94:BV94"/>
    <mergeCell ref="BW94:CE94"/>
    <mergeCell ref="A90:H91"/>
    <mergeCell ref="I90:T91"/>
    <mergeCell ref="AD90:AJ90"/>
    <mergeCell ref="AK90:AU90"/>
    <mergeCell ref="AV90:BD90"/>
    <mergeCell ref="BE90:BN90"/>
    <mergeCell ref="BO90:BV90"/>
    <mergeCell ref="BW90:CE90"/>
    <mergeCell ref="AD91:AJ91"/>
    <mergeCell ref="AK91:AU91"/>
    <mergeCell ref="AV91:BD91"/>
    <mergeCell ref="BE91:BN91"/>
    <mergeCell ref="BO91:BV91"/>
    <mergeCell ref="BW91:CE91"/>
    <mergeCell ref="I88:T89"/>
    <mergeCell ref="AD88:AJ88"/>
    <mergeCell ref="AK88:AU88"/>
    <mergeCell ref="AV88:BD88"/>
    <mergeCell ref="BE88:BN88"/>
    <mergeCell ref="BO88:BV88"/>
    <mergeCell ref="BW88:CE88"/>
    <mergeCell ref="AD89:AJ89"/>
    <mergeCell ref="AK89:AU89"/>
    <mergeCell ref="AV89:BD89"/>
    <mergeCell ref="BE89:BN89"/>
    <mergeCell ref="BO89:BV89"/>
    <mergeCell ref="BW89:CE89"/>
    <mergeCell ref="BE86:BN86"/>
    <mergeCell ref="BO86:BV86"/>
    <mergeCell ref="BW86:CE86"/>
    <mergeCell ref="CI86:DK86"/>
    <mergeCell ref="AD87:AJ87"/>
    <mergeCell ref="AK87:AU87"/>
    <mergeCell ref="AV87:BD87"/>
    <mergeCell ref="BE87:BN87"/>
    <mergeCell ref="BO87:BV87"/>
    <mergeCell ref="BW87:CE87"/>
    <mergeCell ref="CI87:DK90"/>
    <mergeCell ref="CP83:CX83"/>
    <mergeCell ref="A84:H85"/>
    <mergeCell ref="I84:T85"/>
    <mergeCell ref="AD84:AJ84"/>
    <mergeCell ref="AK84:AU84"/>
    <mergeCell ref="AV84:BD84"/>
    <mergeCell ref="BE84:BN84"/>
    <mergeCell ref="BO84:BV84"/>
    <mergeCell ref="BW84:CE84"/>
    <mergeCell ref="CI84:CX84"/>
    <mergeCell ref="AD85:AJ85"/>
    <mergeCell ref="AK85:AU85"/>
    <mergeCell ref="AV85:BD85"/>
    <mergeCell ref="BE85:BN85"/>
    <mergeCell ref="BO85:BV85"/>
    <mergeCell ref="BW85:CE85"/>
    <mergeCell ref="A18:DL18"/>
    <mergeCell ref="A81:H83"/>
    <mergeCell ref="I81:T83"/>
    <mergeCell ref="AD81:AJ81"/>
    <mergeCell ref="AK81:AU81"/>
    <mergeCell ref="AV81:BD81"/>
    <mergeCell ref="BE81:BN81"/>
    <mergeCell ref="BO81:BV81"/>
    <mergeCell ref="BW81:CE81"/>
    <mergeCell ref="AD82:AJ82"/>
    <mergeCell ref="AK82:AU82"/>
    <mergeCell ref="AV82:BD82"/>
    <mergeCell ref="BE82:BN82"/>
    <mergeCell ref="BO82:BV82"/>
    <mergeCell ref="BW82:CE82"/>
    <mergeCell ref="CI82:CO82"/>
    <mergeCell ref="CP82:CX82"/>
    <mergeCell ref="AD83:AJ83"/>
    <mergeCell ref="AK83:AU83"/>
    <mergeCell ref="AV83:BD83"/>
    <mergeCell ref="BE83:BN83"/>
    <mergeCell ref="BO83:BV83"/>
    <mergeCell ref="BW83:CE83"/>
    <mergeCell ref="CI83:CO83"/>
    <mergeCell ref="A16:DN16"/>
    <mergeCell ref="A14:H14"/>
    <mergeCell ref="AY14:BP14"/>
    <mergeCell ref="BQ14:CK14"/>
    <mergeCell ref="CL14:CX14"/>
    <mergeCell ref="CY14:DN14"/>
    <mergeCell ref="A15:H15"/>
    <mergeCell ref="BH15:DN15"/>
    <mergeCell ref="I14:AX14"/>
    <mergeCell ref="I15:AX15"/>
    <mergeCell ref="AY15:BG15"/>
    <mergeCell ref="A13:H13"/>
    <mergeCell ref="AY13:BP13"/>
    <mergeCell ref="BQ13:CK13"/>
    <mergeCell ref="CL13:CX13"/>
    <mergeCell ref="CY13:DN13"/>
    <mergeCell ref="I13:AX13"/>
    <mergeCell ref="A12:H12"/>
    <mergeCell ref="AY12:BP12"/>
    <mergeCell ref="BQ12:CK12"/>
    <mergeCell ref="CL12:CX12"/>
    <mergeCell ref="CY12:DN12"/>
    <mergeCell ref="I12:AX12"/>
    <mergeCell ref="A11:H11"/>
    <mergeCell ref="AY11:BP11"/>
    <mergeCell ref="BQ11:CK11"/>
    <mergeCell ref="CL11:CX11"/>
    <mergeCell ref="CY11:DN11"/>
    <mergeCell ref="I11:AX11"/>
    <mergeCell ref="BN9:CK9"/>
    <mergeCell ref="BN10:BQ10"/>
    <mergeCell ref="BR10:CK10"/>
    <mergeCell ref="CL10:CX10"/>
    <mergeCell ref="CY10:DN10"/>
    <mergeCell ref="A5:Y5"/>
    <mergeCell ref="A7:DN7"/>
    <mergeCell ref="A8:H10"/>
    <mergeCell ref="I8:AB10"/>
    <mergeCell ref="AC8:BG10"/>
    <mergeCell ref="BH8:BM10"/>
    <mergeCell ref="BN8:BQ8"/>
    <mergeCell ref="BR8:CK8"/>
    <mergeCell ref="CL8:CX9"/>
    <mergeCell ref="CY8:DN9"/>
    <mergeCell ref="AD25:AJ25"/>
    <mergeCell ref="AD26:AJ26"/>
    <mergeCell ref="AD27:AJ27"/>
    <mergeCell ref="AD28:AJ28"/>
    <mergeCell ref="AD29:AJ29"/>
    <mergeCell ref="AD30:AJ30"/>
    <mergeCell ref="A29:H30"/>
    <mergeCell ref="I29:T30"/>
    <mergeCell ref="A20:H22"/>
    <mergeCell ref="I20:T22"/>
    <mergeCell ref="A23:H24"/>
    <mergeCell ref="A25:H26"/>
    <mergeCell ref="I23:T24"/>
    <mergeCell ref="I25:T26"/>
    <mergeCell ref="A27:H28"/>
    <mergeCell ref="I27:T28"/>
    <mergeCell ref="AD20:AJ20"/>
    <mergeCell ref="AK26:AU26"/>
    <mergeCell ref="AK27:AU27"/>
    <mergeCell ref="AK28:AU28"/>
    <mergeCell ref="AK29:AU29"/>
    <mergeCell ref="AK30:AU30"/>
    <mergeCell ref="AK21:AU21"/>
    <mergeCell ref="AK22:AU22"/>
    <mergeCell ref="AK23:AU23"/>
    <mergeCell ref="AK24:AU24"/>
    <mergeCell ref="AK25:AU25"/>
    <mergeCell ref="AV27:BD27"/>
    <mergeCell ref="AV28:BD28"/>
    <mergeCell ref="BO26:BV26"/>
    <mergeCell ref="BO27:BV27"/>
    <mergeCell ref="BO28:BV28"/>
    <mergeCell ref="AV29:BD29"/>
    <mergeCell ref="AV30:BD30"/>
    <mergeCell ref="AV21:BD21"/>
    <mergeCell ref="AV22:BD22"/>
    <mergeCell ref="AV23:BD23"/>
    <mergeCell ref="AV24:BD24"/>
    <mergeCell ref="AV25:BD25"/>
    <mergeCell ref="BW20:CE20"/>
    <mergeCell ref="BW21:CE21"/>
    <mergeCell ref="BW22:CE22"/>
    <mergeCell ref="BW23:CE23"/>
    <mergeCell ref="BW24:CE24"/>
    <mergeCell ref="BW30:CE30"/>
    <mergeCell ref="BW29:CE29"/>
    <mergeCell ref="BE25:BN25"/>
    <mergeCell ref="BO21:BV21"/>
    <mergeCell ref="BO22:BV22"/>
    <mergeCell ref="BO23:BV23"/>
    <mergeCell ref="BO24:BV24"/>
    <mergeCell ref="BO25:BV25"/>
    <mergeCell ref="AK20:AU20"/>
    <mergeCell ref="AV20:BD20"/>
    <mergeCell ref="BE20:BN20"/>
    <mergeCell ref="BO20:BV20"/>
    <mergeCell ref="BE21:BN21"/>
    <mergeCell ref="BE22:BN22"/>
    <mergeCell ref="BE23:BN23"/>
    <mergeCell ref="BE24:BN24"/>
    <mergeCell ref="AD21:AJ21"/>
    <mergeCell ref="AD22:AJ22"/>
    <mergeCell ref="AD23:AJ23"/>
    <mergeCell ref="AD24:AJ24"/>
    <mergeCell ref="A41:H42"/>
    <mergeCell ref="I41:T42"/>
    <mergeCell ref="I35:T36"/>
    <mergeCell ref="AD35:AJ35"/>
    <mergeCell ref="A35:H36"/>
    <mergeCell ref="CI22:CO22"/>
    <mergeCell ref="CP22:CX22"/>
    <mergeCell ref="CI23:CO23"/>
    <mergeCell ref="CP23:CX23"/>
    <mergeCell ref="CI24:CX24"/>
    <mergeCell ref="BW25:CE25"/>
    <mergeCell ref="BW26:CE26"/>
    <mergeCell ref="BW27:CE27"/>
    <mergeCell ref="BW28:CE28"/>
    <mergeCell ref="CI26:DK26"/>
    <mergeCell ref="CI27:DK30"/>
    <mergeCell ref="BO29:BV29"/>
    <mergeCell ref="BO30:BV30"/>
    <mergeCell ref="BE26:BN26"/>
    <mergeCell ref="BE27:BN27"/>
    <mergeCell ref="BE28:BN28"/>
    <mergeCell ref="BE29:BN29"/>
    <mergeCell ref="BE30:BN30"/>
    <mergeCell ref="AV26:BD26"/>
    <mergeCell ref="AD36:AJ36"/>
    <mergeCell ref="AK32:AU32"/>
    <mergeCell ref="AV32:BD32"/>
    <mergeCell ref="BE32:BN32"/>
    <mergeCell ref="BO32:BV32"/>
    <mergeCell ref="BW32:CE32"/>
    <mergeCell ref="A37:H38"/>
    <mergeCell ref="I37:T38"/>
    <mergeCell ref="A39:H40"/>
    <mergeCell ref="I39:T40"/>
    <mergeCell ref="I32:T34"/>
    <mergeCell ref="AD32:AJ32"/>
    <mergeCell ref="AD33:AJ33"/>
    <mergeCell ref="AD34:AJ34"/>
    <mergeCell ref="A32:H34"/>
    <mergeCell ref="AK34:AU34"/>
    <mergeCell ref="AV34:BD34"/>
    <mergeCell ref="BE34:BN34"/>
    <mergeCell ref="BO34:BV34"/>
    <mergeCell ref="BW34:CE34"/>
    <mergeCell ref="AK33:AU33"/>
    <mergeCell ref="AV33:BD33"/>
    <mergeCell ref="BE33:BN33"/>
    <mergeCell ref="BO33:BV33"/>
    <mergeCell ref="BW33:CE33"/>
    <mergeCell ref="AK36:AU36"/>
    <mergeCell ref="AV36:BD36"/>
    <mergeCell ref="BE36:BN36"/>
    <mergeCell ref="BO36:BV36"/>
    <mergeCell ref="BW36:CE36"/>
    <mergeCell ref="AK35:AU35"/>
    <mergeCell ref="AV35:BD35"/>
    <mergeCell ref="BE35:BN35"/>
    <mergeCell ref="BO35:BV35"/>
    <mergeCell ref="BW35:CE35"/>
    <mergeCell ref="BO39:BV39"/>
    <mergeCell ref="BW37:CE37"/>
    <mergeCell ref="AD38:AJ38"/>
    <mergeCell ref="AK38:AU38"/>
    <mergeCell ref="AV38:BD38"/>
    <mergeCell ref="BE38:BN38"/>
    <mergeCell ref="BO38:BV38"/>
    <mergeCell ref="BW38:CE38"/>
    <mergeCell ref="AD37:AJ37"/>
    <mergeCell ref="AK37:AU37"/>
    <mergeCell ref="AV37:BD37"/>
    <mergeCell ref="BE37:BN37"/>
    <mergeCell ref="BO37:BV37"/>
    <mergeCell ref="CI33:CO33"/>
    <mergeCell ref="CP33:CX33"/>
    <mergeCell ref="CI34:CO34"/>
    <mergeCell ref="CP34:CX34"/>
    <mergeCell ref="CI35:CX35"/>
    <mergeCell ref="BW41:CE41"/>
    <mergeCell ref="AD42:AJ42"/>
    <mergeCell ref="AK42:AU42"/>
    <mergeCell ref="AV42:BD42"/>
    <mergeCell ref="BE42:BN42"/>
    <mergeCell ref="BO42:BV42"/>
    <mergeCell ref="BW42:CE42"/>
    <mergeCell ref="AD41:AJ41"/>
    <mergeCell ref="AK41:AU41"/>
    <mergeCell ref="AV41:BD41"/>
    <mergeCell ref="BE41:BN41"/>
    <mergeCell ref="BO41:BV41"/>
    <mergeCell ref="BW39:CE39"/>
    <mergeCell ref="AD40:AJ40"/>
    <mergeCell ref="AK40:AU40"/>
    <mergeCell ref="AV40:BD40"/>
    <mergeCell ref="BE40:BN40"/>
    <mergeCell ref="BO40:BV40"/>
    <mergeCell ref="BW40:CE40"/>
    <mergeCell ref="A51:H52"/>
    <mergeCell ref="I51:T52"/>
    <mergeCell ref="A53:H54"/>
    <mergeCell ref="I53:T54"/>
    <mergeCell ref="CI37:DK37"/>
    <mergeCell ref="CI38:DK41"/>
    <mergeCell ref="A44:H46"/>
    <mergeCell ref="I44:T46"/>
    <mergeCell ref="A47:H48"/>
    <mergeCell ref="I47:T48"/>
    <mergeCell ref="AD44:AJ44"/>
    <mergeCell ref="AK44:AU44"/>
    <mergeCell ref="AV44:BD44"/>
    <mergeCell ref="BE44:BN44"/>
    <mergeCell ref="BO44:BV44"/>
    <mergeCell ref="BW44:CE44"/>
    <mergeCell ref="AD45:AJ45"/>
    <mergeCell ref="AK45:AU45"/>
    <mergeCell ref="AV45:BD45"/>
    <mergeCell ref="BE45:BN45"/>
    <mergeCell ref="AD39:AJ39"/>
    <mergeCell ref="AK39:AU39"/>
    <mergeCell ref="AV39:BD39"/>
    <mergeCell ref="BE39:BN39"/>
    <mergeCell ref="A49:H50"/>
    <mergeCell ref="I49:T50"/>
    <mergeCell ref="BW47:CE47"/>
    <mergeCell ref="AD48:AJ48"/>
    <mergeCell ref="AK48:AU48"/>
    <mergeCell ref="AV48:BD48"/>
    <mergeCell ref="BE48:BN48"/>
    <mergeCell ref="BO48:BV48"/>
    <mergeCell ref="BW48:CE48"/>
    <mergeCell ref="AD47:AJ47"/>
    <mergeCell ref="AK47:AU47"/>
    <mergeCell ref="AV47:BD47"/>
    <mergeCell ref="BE47:BN47"/>
    <mergeCell ref="BO47:BV47"/>
    <mergeCell ref="AV50:BD50"/>
    <mergeCell ref="BE50:BN50"/>
    <mergeCell ref="BO49:BV49"/>
    <mergeCell ref="CI45:CO45"/>
    <mergeCell ref="CP45:CX45"/>
    <mergeCell ref="CI46:CO46"/>
    <mergeCell ref="CP46:CX46"/>
    <mergeCell ref="CI47:CX47"/>
    <mergeCell ref="BO45:BV45"/>
    <mergeCell ref="BW45:CE45"/>
    <mergeCell ref="AD46:AJ46"/>
    <mergeCell ref="AK46:AU46"/>
    <mergeCell ref="AV46:BD46"/>
    <mergeCell ref="BE46:BN46"/>
    <mergeCell ref="BO46:BV46"/>
    <mergeCell ref="BW46:CE46"/>
    <mergeCell ref="AD54:AJ54"/>
    <mergeCell ref="AK54:AU54"/>
    <mergeCell ref="AV54:BD54"/>
    <mergeCell ref="BE54:BN54"/>
    <mergeCell ref="BO54:BV54"/>
    <mergeCell ref="BW54:CE54"/>
    <mergeCell ref="AD53:AJ53"/>
    <mergeCell ref="AK53:AU53"/>
    <mergeCell ref="AV53:BD53"/>
    <mergeCell ref="BE53:BN53"/>
    <mergeCell ref="BO53:BV53"/>
    <mergeCell ref="BW51:CE51"/>
    <mergeCell ref="AD52:AJ52"/>
    <mergeCell ref="AK52:AU52"/>
    <mergeCell ref="AV52:BD52"/>
    <mergeCell ref="BE52:BN52"/>
    <mergeCell ref="BO52:BV52"/>
    <mergeCell ref="BW52:CE52"/>
    <mergeCell ref="CI49:DK49"/>
    <mergeCell ref="CI50:DK53"/>
    <mergeCell ref="AD51:AJ51"/>
    <mergeCell ref="AK51:AU51"/>
    <mergeCell ref="AV51:BD51"/>
    <mergeCell ref="BE51:BN51"/>
    <mergeCell ref="BO51:BV51"/>
    <mergeCell ref="BW49:CE49"/>
    <mergeCell ref="AD50:AJ50"/>
    <mergeCell ref="AK50:AU50"/>
    <mergeCell ref="BW53:CE53"/>
    <mergeCell ref="BO50:BV50"/>
    <mergeCell ref="BW50:CE50"/>
    <mergeCell ref="AD49:AJ49"/>
    <mergeCell ref="AK49:AU49"/>
    <mergeCell ref="AV49:BD49"/>
    <mergeCell ref="BE49:BN49"/>
    <mergeCell ref="A56:H58"/>
    <mergeCell ref="I56:T58"/>
    <mergeCell ref="AD56:AJ56"/>
    <mergeCell ref="AK56:AU56"/>
    <mergeCell ref="AV56:BD56"/>
    <mergeCell ref="BE56:BN56"/>
    <mergeCell ref="BO56:BV56"/>
    <mergeCell ref="BW56:CE56"/>
    <mergeCell ref="AD57:AJ57"/>
    <mergeCell ref="AK57:AU57"/>
    <mergeCell ref="AV57:BD57"/>
    <mergeCell ref="BE57:BN57"/>
    <mergeCell ref="BO57:BV57"/>
    <mergeCell ref="BW57:CE57"/>
    <mergeCell ref="CI57:CO57"/>
    <mergeCell ref="CP57:CX57"/>
    <mergeCell ref="AD58:AJ58"/>
    <mergeCell ref="AK58:AU58"/>
    <mergeCell ref="AV58:BD58"/>
    <mergeCell ref="BE58:BN58"/>
    <mergeCell ref="BO58:BV58"/>
    <mergeCell ref="BW58:CE58"/>
    <mergeCell ref="CI58:CO58"/>
    <mergeCell ref="CP58:CX58"/>
    <mergeCell ref="A61:H62"/>
    <mergeCell ref="I61:T62"/>
    <mergeCell ref="AD61:AJ61"/>
    <mergeCell ref="AK61:AU61"/>
    <mergeCell ref="AV61:BD61"/>
    <mergeCell ref="BE59:BN59"/>
    <mergeCell ref="BO59:BV59"/>
    <mergeCell ref="BW59:CE59"/>
    <mergeCell ref="CI59:CX59"/>
    <mergeCell ref="AD60:AJ60"/>
    <mergeCell ref="AK60:AU60"/>
    <mergeCell ref="AV60:BD60"/>
    <mergeCell ref="BE60:BN60"/>
    <mergeCell ref="BO60:BV60"/>
    <mergeCell ref="BW60:CE60"/>
    <mergeCell ref="A59:H60"/>
    <mergeCell ref="I59:T60"/>
    <mergeCell ref="AD59:AJ59"/>
    <mergeCell ref="AK59:AU59"/>
    <mergeCell ref="AV59:BD59"/>
    <mergeCell ref="AV63:BD63"/>
    <mergeCell ref="AD64:AJ64"/>
    <mergeCell ref="AK64:AU64"/>
    <mergeCell ref="AV64:BD64"/>
    <mergeCell ref="BE61:BN61"/>
    <mergeCell ref="BO61:BV61"/>
    <mergeCell ref="BW61:CE61"/>
    <mergeCell ref="CI61:DK61"/>
    <mergeCell ref="AD62:AJ62"/>
    <mergeCell ref="AK62:AU62"/>
    <mergeCell ref="AV62:BD62"/>
    <mergeCell ref="BE62:BN62"/>
    <mergeCell ref="BO62:BV62"/>
    <mergeCell ref="BW62:CE62"/>
    <mergeCell ref="CI62:DK65"/>
    <mergeCell ref="BE63:BN63"/>
    <mergeCell ref="BO63:BV63"/>
    <mergeCell ref="BW63:CE63"/>
    <mergeCell ref="BE64:BN64"/>
    <mergeCell ref="BO64:BV64"/>
    <mergeCell ref="A68:H70"/>
    <mergeCell ref="I68:T70"/>
    <mergeCell ref="AD68:AJ68"/>
    <mergeCell ref="AK68:AU68"/>
    <mergeCell ref="AV68:BD68"/>
    <mergeCell ref="BW64:CE64"/>
    <mergeCell ref="A65:H66"/>
    <mergeCell ref="I65:T66"/>
    <mergeCell ref="AD65:AJ65"/>
    <mergeCell ref="AK65:AU65"/>
    <mergeCell ref="AV65:BD65"/>
    <mergeCell ref="BE65:BN65"/>
    <mergeCell ref="BO65:BV65"/>
    <mergeCell ref="BW65:CE65"/>
    <mergeCell ref="AD66:AJ66"/>
    <mergeCell ref="AK66:AU66"/>
    <mergeCell ref="AV66:BD66"/>
    <mergeCell ref="BE66:BN66"/>
    <mergeCell ref="BO66:BV66"/>
    <mergeCell ref="BW66:CE66"/>
    <mergeCell ref="A63:H64"/>
    <mergeCell ref="I63:T64"/>
    <mergeCell ref="AD63:AJ63"/>
    <mergeCell ref="AK63:AU63"/>
    <mergeCell ref="BE68:BN68"/>
    <mergeCell ref="BO68:BV68"/>
    <mergeCell ref="BW68:CE68"/>
    <mergeCell ref="AD69:AJ69"/>
    <mergeCell ref="AK69:AU69"/>
    <mergeCell ref="AV69:BD69"/>
    <mergeCell ref="BE69:BN69"/>
    <mergeCell ref="BO69:BV69"/>
    <mergeCell ref="BW69:CE69"/>
    <mergeCell ref="CI69:CO69"/>
    <mergeCell ref="CP69:CX69"/>
    <mergeCell ref="AD70:AJ70"/>
    <mergeCell ref="AK70:AU70"/>
    <mergeCell ref="AV70:BD70"/>
    <mergeCell ref="BE70:BN70"/>
    <mergeCell ref="BO70:BV70"/>
    <mergeCell ref="BW70:CE70"/>
    <mergeCell ref="CI70:CO70"/>
    <mergeCell ref="CP70:CX70"/>
    <mergeCell ref="A73:H74"/>
    <mergeCell ref="I73:T74"/>
    <mergeCell ref="AD73:AJ73"/>
    <mergeCell ref="AK73:AU73"/>
    <mergeCell ref="AV73:BD73"/>
    <mergeCell ref="BE71:BN71"/>
    <mergeCell ref="BO71:BV71"/>
    <mergeCell ref="BW71:CE71"/>
    <mergeCell ref="CI71:CX71"/>
    <mergeCell ref="AD72:AJ72"/>
    <mergeCell ref="AK72:AU72"/>
    <mergeCell ref="AV72:BD72"/>
    <mergeCell ref="BE72:BN72"/>
    <mergeCell ref="BO72:BV72"/>
    <mergeCell ref="BW72:CE72"/>
    <mergeCell ref="A71:H72"/>
    <mergeCell ref="I71:T72"/>
    <mergeCell ref="AD71:AJ71"/>
    <mergeCell ref="AK71:AU71"/>
    <mergeCell ref="AV71:BD71"/>
    <mergeCell ref="BE73:BN73"/>
    <mergeCell ref="BO73:BV73"/>
    <mergeCell ref="BW73:CE73"/>
    <mergeCell ref="CI73:DK73"/>
    <mergeCell ref="AD74:AJ74"/>
    <mergeCell ref="AK74:AU74"/>
    <mergeCell ref="AV74:BD74"/>
    <mergeCell ref="BE74:BN74"/>
    <mergeCell ref="BO74:BV74"/>
    <mergeCell ref="BW74:CE74"/>
    <mergeCell ref="CI74:DK77"/>
    <mergeCell ref="BE75:BN75"/>
    <mergeCell ref="BO75:BV75"/>
    <mergeCell ref="BW75:CE75"/>
    <mergeCell ref="BE76:BN76"/>
    <mergeCell ref="BO76:BV76"/>
    <mergeCell ref="BW76:CE76"/>
    <mergeCell ref="BE77:BN77"/>
    <mergeCell ref="BO77:BV77"/>
    <mergeCell ref="BW77:CE77"/>
    <mergeCell ref="AD78:AJ78"/>
    <mergeCell ref="AK78:AU78"/>
    <mergeCell ref="AV78:BD78"/>
    <mergeCell ref="BE78:BN78"/>
    <mergeCell ref="BO78:BV78"/>
    <mergeCell ref="BW78:CE78"/>
    <mergeCell ref="A75:H76"/>
    <mergeCell ref="I75:T76"/>
    <mergeCell ref="AD75:AJ75"/>
    <mergeCell ref="AK75:AU75"/>
    <mergeCell ref="AV75:BD75"/>
    <mergeCell ref="AD76:AJ76"/>
    <mergeCell ref="AK76:AU76"/>
    <mergeCell ref="AV76:BD76"/>
    <mergeCell ref="A105:H107"/>
    <mergeCell ref="I105:T107"/>
    <mergeCell ref="AD105:AJ105"/>
    <mergeCell ref="AK105:AU105"/>
    <mergeCell ref="AV105:BD105"/>
    <mergeCell ref="A77:H78"/>
    <mergeCell ref="I77:T78"/>
    <mergeCell ref="AD77:AJ77"/>
    <mergeCell ref="AK77:AU77"/>
    <mergeCell ref="AV77:BD77"/>
    <mergeCell ref="A86:H87"/>
    <mergeCell ref="I86:T87"/>
    <mergeCell ref="AD86:AJ86"/>
    <mergeCell ref="AK86:AU86"/>
    <mergeCell ref="AV86:BD86"/>
    <mergeCell ref="A88:H89"/>
    <mergeCell ref="BE105:BN105"/>
    <mergeCell ref="BO105:BV105"/>
    <mergeCell ref="BW105:CE105"/>
    <mergeCell ref="AD106:AJ106"/>
    <mergeCell ref="AK106:AU106"/>
    <mergeCell ref="AV106:BD106"/>
    <mergeCell ref="BE106:BN106"/>
    <mergeCell ref="BO106:BV106"/>
    <mergeCell ref="BW106:CE106"/>
    <mergeCell ref="CI106:CO106"/>
    <mergeCell ref="CP106:CX106"/>
    <mergeCell ref="AD107:AJ107"/>
    <mergeCell ref="AK107:AU107"/>
    <mergeCell ref="AV107:BD107"/>
    <mergeCell ref="BE107:BN107"/>
    <mergeCell ref="BO107:BV107"/>
    <mergeCell ref="BW107:CE107"/>
    <mergeCell ref="CI107:CO107"/>
    <mergeCell ref="CP107:CX107"/>
    <mergeCell ref="A108:H109"/>
    <mergeCell ref="I108:T109"/>
    <mergeCell ref="AD108:AJ108"/>
    <mergeCell ref="AK108:AU108"/>
    <mergeCell ref="AV108:BD108"/>
    <mergeCell ref="BE108:BN108"/>
    <mergeCell ref="BO108:BV108"/>
    <mergeCell ref="BW108:CE108"/>
    <mergeCell ref="CI108:CX108"/>
    <mergeCell ref="AD109:AJ109"/>
    <mergeCell ref="AK109:AU109"/>
    <mergeCell ref="AV109:BD109"/>
    <mergeCell ref="BE109:BN109"/>
    <mergeCell ref="BO109:BV109"/>
    <mergeCell ref="BW109:CE109"/>
    <mergeCell ref="A110:H111"/>
    <mergeCell ref="I110:T111"/>
    <mergeCell ref="AD110:AJ110"/>
    <mergeCell ref="AK110:AU110"/>
    <mergeCell ref="AV110:BD110"/>
    <mergeCell ref="BE110:BN110"/>
    <mergeCell ref="BO110:BV110"/>
    <mergeCell ref="BW110:CE110"/>
    <mergeCell ref="CI110:DK110"/>
    <mergeCell ref="AD111:AJ111"/>
    <mergeCell ref="AK111:AU111"/>
    <mergeCell ref="AV111:BD111"/>
    <mergeCell ref="BE111:BN111"/>
    <mergeCell ref="BO111:BV111"/>
    <mergeCell ref="BW111:CE111"/>
    <mergeCell ref="CI111:DK114"/>
    <mergeCell ref="A112:H113"/>
    <mergeCell ref="I112:T113"/>
    <mergeCell ref="AD112:AJ112"/>
    <mergeCell ref="AK112:AU112"/>
    <mergeCell ref="AV112:BD112"/>
    <mergeCell ref="BE112:BN112"/>
    <mergeCell ref="BO112:BV112"/>
    <mergeCell ref="BW112:CE112"/>
    <mergeCell ref="AD113:AJ113"/>
    <mergeCell ref="AK113:AU113"/>
    <mergeCell ref="AV113:BD113"/>
    <mergeCell ref="BE113:BN113"/>
    <mergeCell ref="BO113:BV113"/>
    <mergeCell ref="BW113:CE113"/>
    <mergeCell ref="A114:H115"/>
    <mergeCell ref="I114:T115"/>
    <mergeCell ref="AD114:AJ114"/>
    <mergeCell ref="AK114:AU114"/>
    <mergeCell ref="AV114:BD114"/>
    <mergeCell ref="BE114:BN114"/>
    <mergeCell ref="BO114:BV114"/>
    <mergeCell ref="BW114:CE114"/>
    <mergeCell ref="AD115:AJ115"/>
    <mergeCell ref="AK115:AU115"/>
    <mergeCell ref="AV115:BD115"/>
    <mergeCell ref="BE115:BN115"/>
    <mergeCell ref="BO115:BV115"/>
    <mergeCell ref="BW115:CE115"/>
    <mergeCell ref="A117:H119"/>
    <mergeCell ref="I117:T119"/>
    <mergeCell ref="AD117:AJ117"/>
    <mergeCell ref="AK117:AU117"/>
    <mergeCell ref="AV117:BD117"/>
    <mergeCell ref="BE117:BN117"/>
    <mergeCell ref="BO117:BV117"/>
    <mergeCell ref="BW117:CE117"/>
    <mergeCell ref="AD118:AJ118"/>
    <mergeCell ref="AK118:AU118"/>
    <mergeCell ref="AV118:BD118"/>
    <mergeCell ref="BE118:BN118"/>
    <mergeCell ref="BO118:BV118"/>
    <mergeCell ref="BW118:CE118"/>
    <mergeCell ref="CI118:CO118"/>
    <mergeCell ref="CP118:CX118"/>
    <mergeCell ref="AD119:AJ119"/>
    <mergeCell ref="AK119:AU119"/>
    <mergeCell ref="AV119:BD119"/>
    <mergeCell ref="BE119:BN119"/>
    <mergeCell ref="BO119:BV119"/>
    <mergeCell ref="BW119:CE119"/>
    <mergeCell ref="CI119:CO119"/>
    <mergeCell ref="CP119:CX119"/>
    <mergeCell ref="A120:H121"/>
    <mergeCell ref="I120:T121"/>
    <mergeCell ref="AD120:AJ120"/>
    <mergeCell ref="AK120:AU120"/>
    <mergeCell ref="AV120:BD120"/>
    <mergeCell ref="BE120:BN120"/>
    <mergeCell ref="BO120:BV120"/>
    <mergeCell ref="BW120:CE120"/>
    <mergeCell ref="CI120:CX120"/>
    <mergeCell ref="AD121:AJ121"/>
    <mergeCell ref="AK121:AU121"/>
    <mergeCell ref="AV121:BD121"/>
    <mergeCell ref="BE121:BN121"/>
    <mergeCell ref="BO121:BV121"/>
    <mergeCell ref="BW121:CE121"/>
    <mergeCell ref="A122:H123"/>
    <mergeCell ref="I122:T123"/>
    <mergeCell ref="AD122:AJ122"/>
    <mergeCell ref="AK122:AU122"/>
    <mergeCell ref="AV122:BD122"/>
    <mergeCell ref="BE122:BN122"/>
    <mergeCell ref="BO122:BV122"/>
    <mergeCell ref="BW122:CE122"/>
    <mergeCell ref="CI122:DK122"/>
    <mergeCell ref="AD123:AJ123"/>
    <mergeCell ref="AK123:AU123"/>
    <mergeCell ref="AV123:BD123"/>
    <mergeCell ref="BE123:BN123"/>
    <mergeCell ref="BO123:BV123"/>
    <mergeCell ref="BW123:CE123"/>
    <mergeCell ref="CI123:DK126"/>
    <mergeCell ref="A124:H125"/>
    <mergeCell ref="I124:T125"/>
    <mergeCell ref="AD124:AJ124"/>
    <mergeCell ref="AK124:AU124"/>
    <mergeCell ref="AV124:BD124"/>
    <mergeCell ref="BE124:BN124"/>
    <mergeCell ref="BO124:BV124"/>
    <mergeCell ref="BW124:CE124"/>
    <mergeCell ref="BW129:CE129"/>
    <mergeCell ref="AD125:AJ125"/>
    <mergeCell ref="AK125:AU125"/>
    <mergeCell ref="AV125:BD125"/>
    <mergeCell ref="BE125:BN125"/>
    <mergeCell ref="BO125:BV125"/>
    <mergeCell ref="BW125:CE125"/>
    <mergeCell ref="A126:H127"/>
    <mergeCell ref="I126:T127"/>
    <mergeCell ref="AD126:AJ126"/>
    <mergeCell ref="AK126:AU126"/>
    <mergeCell ref="AV126:BD126"/>
    <mergeCell ref="BE126:BN126"/>
    <mergeCell ref="BO126:BV126"/>
    <mergeCell ref="BW126:CE126"/>
    <mergeCell ref="AD127:AJ127"/>
    <mergeCell ref="AK127:AU127"/>
    <mergeCell ref="AV127:BD127"/>
    <mergeCell ref="BE127:BN127"/>
    <mergeCell ref="BO127:BV127"/>
    <mergeCell ref="BW127:CE127"/>
    <mergeCell ref="AD130:AJ130"/>
    <mergeCell ref="AK130:AU130"/>
    <mergeCell ref="AV130:BD130"/>
    <mergeCell ref="BE130:BN130"/>
    <mergeCell ref="BO130:BV130"/>
    <mergeCell ref="BW130:CE130"/>
    <mergeCell ref="CI130:CO130"/>
    <mergeCell ref="CP130:CX130"/>
    <mergeCell ref="AD131:AJ131"/>
    <mergeCell ref="AK131:AU131"/>
    <mergeCell ref="AV131:BD131"/>
    <mergeCell ref="BE131:BN131"/>
    <mergeCell ref="BO131:BV131"/>
    <mergeCell ref="BW131:CE131"/>
    <mergeCell ref="CI131:CO131"/>
    <mergeCell ref="CP131:CX131"/>
    <mergeCell ref="A132:H133"/>
    <mergeCell ref="I132:T133"/>
    <mergeCell ref="AD132:AJ132"/>
    <mergeCell ref="AK132:AU132"/>
    <mergeCell ref="AV132:BD132"/>
    <mergeCell ref="BE132:BN132"/>
    <mergeCell ref="BO132:BV132"/>
    <mergeCell ref="BW132:CE132"/>
    <mergeCell ref="CI132:CX132"/>
    <mergeCell ref="AD133:AJ133"/>
    <mergeCell ref="AK133:AU133"/>
    <mergeCell ref="AV133:BD133"/>
    <mergeCell ref="BE133:BN133"/>
    <mergeCell ref="BO133:BV133"/>
    <mergeCell ref="BW133:CE133"/>
    <mergeCell ref="A129:H131"/>
    <mergeCell ref="I129:T131"/>
    <mergeCell ref="AD129:AJ129"/>
    <mergeCell ref="AK129:AU129"/>
    <mergeCell ref="AV129:BD129"/>
    <mergeCell ref="BE129:BN129"/>
    <mergeCell ref="BO129:BV129"/>
    <mergeCell ref="A134:H135"/>
    <mergeCell ref="I134:T135"/>
    <mergeCell ref="AD134:AJ134"/>
    <mergeCell ref="AK134:AU134"/>
    <mergeCell ref="AV134:BD134"/>
    <mergeCell ref="BE134:BN134"/>
    <mergeCell ref="BO134:BV134"/>
    <mergeCell ref="BW134:CE134"/>
    <mergeCell ref="CI134:DK134"/>
    <mergeCell ref="AD135:AJ135"/>
    <mergeCell ref="AK135:AU135"/>
    <mergeCell ref="AV135:BD135"/>
    <mergeCell ref="BE135:BN135"/>
    <mergeCell ref="BO135:BV135"/>
    <mergeCell ref="BW135:CE135"/>
    <mergeCell ref="CI135:DK138"/>
    <mergeCell ref="A136:H137"/>
    <mergeCell ref="I136:T137"/>
    <mergeCell ref="AD136:AJ136"/>
    <mergeCell ref="AK136:AU136"/>
    <mergeCell ref="AV136:BD136"/>
    <mergeCell ref="BE136:BN136"/>
    <mergeCell ref="BO136:BV136"/>
    <mergeCell ref="BW136:CE136"/>
    <mergeCell ref="BO137:BV137"/>
    <mergeCell ref="BW137:CE137"/>
    <mergeCell ref="A138:H139"/>
    <mergeCell ref="I138:T139"/>
    <mergeCell ref="AD138:AJ138"/>
    <mergeCell ref="AK138:AU138"/>
    <mergeCell ref="AV138:BD138"/>
    <mergeCell ref="BE138:BN138"/>
    <mergeCell ref="BO138:BV138"/>
    <mergeCell ref="BW138:CE138"/>
    <mergeCell ref="AD139:AJ139"/>
    <mergeCell ref="AK139:AU139"/>
    <mergeCell ref="AV139:BD139"/>
    <mergeCell ref="BE139:BN139"/>
    <mergeCell ref="BO139:BV139"/>
    <mergeCell ref="BW139:CE139"/>
    <mergeCell ref="AD137:AJ137"/>
    <mergeCell ref="AK137:AU137"/>
    <mergeCell ref="AV137:BD137"/>
    <mergeCell ref="BE137:BN137"/>
  </mergeCells>
  <conditionalFormatting sqref="I8:AB10 BQ11:CK14 CY8:DN12 I11:I13">
    <cfRule type="containsBlanks" dxfId="9" priority="5" stopIfTrue="1">
      <formula>LEN(TRIM(I8))=0</formula>
    </cfRule>
  </conditionalFormatting>
  <conditionalFormatting sqref="CY13:DN13">
    <cfRule type="containsBlanks" dxfId="8" priority="4" stopIfTrue="1">
      <formula>LEN(TRIM(CY13))=0</formula>
    </cfRule>
  </conditionalFormatting>
  <conditionalFormatting sqref="CY14:DN14">
    <cfRule type="containsBlanks" dxfId="7" priority="3" stopIfTrue="1">
      <formula>LEN(TRIM(CY14))=0</formula>
    </cfRule>
  </conditionalFormatting>
  <conditionalFormatting sqref="I14">
    <cfRule type="containsBlanks" dxfId="6" priority="2" stopIfTrue="1">
      <formula>LEN(TRIM(I14))=0</formula>
    </cfRule>
  </conditionalFormatting>
  <conditionalFormatting sqref="I15 AY15">
    <cfRule type="containsBlanks" dxfId="5" priority="1" stopIfTrue="1">
      <formula>LEN(TRIM(I15))=0</formula>
    </cfRule>
  </conditionalFormatting>
  <pageMargins left="0.39370078740157483" right="0.39370078740157483" top="0.39370078740157483" bottom="0.39370078740157483" header="0" footer="0"/>
  <pageSetup paperSize="9" scale="19" orientation="landscape" r:id="rId1"/>
  <headerFooter alignWithMargins="0">
    <oddFooter>&amp;CCopyright © 2008 Renault / Nissan</oddFooter>
  </headerFooter>
  <rowBreaks count="1" manualBreakCount="1">
    <brk id="79" max="116" man="1"/>
  </rowBreaks>
  <colBreaks count="1" manualBreakCount="1">
    <brk id="116" max="15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41</xdr:col>
                    <xdr:colOff>106680</xdr:colOff>
                    <xdr:row>2</xdr:row>
                    <xdr:rowOff>137160</xdr:rowOff>
                  </from>
                  <to>
                    <xdr:col>54</xdr:col>
                    <xdr:colOff>76200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55</xdr:col>
                    <xdr:colOff>53340</xdr:colOff>
                    <xdr:row>2</xdr:row>
                    <xdr:rowOff>152400</xdr:rowOff>
                  </from>
                  <to>
                    <xdr:col>68</xdr:col>
                    <xdr:colOff>335280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70</xdr:col>
                    <xdr:colOff>106680</xdr:colOff>
                    <xdr:row>2</xdr:row>
                    <xdr:rowOff>121920</xdr:rowOff>
                  </from>
                  <to>
                    <xdr:col>88</xdr:col>
                    <xdr:colOff>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66</xdr:col>
                    <xdr:colOff>76200</xdr:colOff>
                    <xdr:row>7</xdr:row>
                    <xdr:rowOff>0</xdr:rowOff>
                  </from>
                  <to>
                    <xdr:col>68</xdr:col>
                    <xdr:colOff>160020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66</xdr:col>
                    <xdr:colOff>76200</xdr:colOff>
                    <xdr:row>9</xdr:row>
                    <xdr:rowOff>45720</xdr:rowOff>
                  </from>
                  <to>
                    <xdr:col>68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75</xdr:col>
                    <xdr:colOff>175260</xdr:colOff>
                    <xdr:row>7</xdr:row>
                    <xdr:rowOff>0</xdr:rowOff>
                  </from>
                  <to>
                    <xdr:col>75</xdr:col>
                    <xdr:colOff>541020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 sizeWithCells="1">
                  <from>
                    <xdr:col>75</xdr:col>
                    <xdr:colOff>160020</xdr:colOff>
                    <xdr:row>9</xdr:row>
                    <xdr:rowOff>15240</xdr:rowOff>
                  </from>
                  <to>
                    <xdr:col>75</xdr:col>
                    <xdr:colOff>533400</xdr:colOff>
                    <xdr:row>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 sizeWithCells="1">
                  <from>
                    <xdr:col>84</xdr:col>
                    <xdr:colOff>99060</xdr:colOff>
                    <xdr:row>7</xdr:row>
                    <xdr:rowOff>0</xdr:rowOff>
                  </from>
                  <to>
                    <xdr:col>88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M107"/>
  <sheetViews>
    <sheetView showGridLines="0" view="pageBreakPreview" zoomScale="50" zoomScaleNormal="100" zoomScaleSheetLayoutView="50" workbookViewId="0">
      <selection activeCell="DD28" sqref="DD28"/>
    </sheetView>
  </sheetViews>
  <sheetFormatPr defaultColWidth="1.6640625" defaultRowHeight="13.8" x14ac:dyDescent="0.3"/>
  <cols>
    <col min="1" max="1" width="1.6640625" style="24"/>
    <col min="2" max="5" width="4.33203125" style="24" customWidth="1"/>
    <col min="6" max="6" width="2.33203125" style="24" customWidth="1"/>
    <col min="7" max="7" width="16.5546875" style="24" customWidth="1"/>
    <col min="8" max="8" width="5.44140625" style="24" customWidth="1"/>
    <col min="9" max="9" width="7" style="24" customWidth="1"/>
    <col min="10" max="13" width="3.44140625" style="24" customWidth="1"/>
    <col min="14" max="14" width="1.21875" style="24" customWidth="1"/>
    <col min="15" max="15" width="3.44140625" style="24" customWidth="1"/>
    <col min="16" max="16" width="2.6640625" style="24" customWidth="1"/>
    <col min="17" max="17" width="3.44140625" style="24" hidden="1" customWidth="1"/>
    <col min="18" max="18" width="5.6640625" style="24" customWidth="1"/>
    <col min="19" max="19" width="1.33203125" style="24" customWidth="1"/>
    <col min="20" max="20" width="5.109375" style="24" hidden="1" customWidth="1"/>
    <col min="21" max="21" width="2.33203125" style="24" customWidth="1"/>
    <col min="22" max="22" width="1.44140625" style="24" hidden="1" customWidth="1"/>
    <col min="23" max="23" width="4.77734375" style="24" hidden="1" customWidth="1"/>
    <col min="24" max="24" width="0.33203125" style="24" hidden="1" customWidth="1"/>
    <col min="25" max="25" width="2.5546875" style="24" hidden="1" customWidth="1"/>
    <col min="26" max="26" width="5" style="24" customWidth="1"/>
    <col min="27" max="27" width="2.5546875" style="24" customWidth="1"/>
    <col min="28" max="28" width="1.6640625" style="24" customWidth="1"/>
    <col min="29" max="29" width="2.44140625" style="24" customWidth="1"/>
    <col min="30" max="30" width="2.5546875" style="24" customWidth="1"/>
    <col min="31" max="31" width="5.88671875" style="24" customWidth="1"/>
    <col min="32" max="32" width="2.5546875" style="24" customWidth="1"/>
    <col min="33" max="33" width="2.109375" style="24" customWidth="1"/>
    <col min="34" max="34" width="3.77734375" style="24" customWidth="1"/>
    <col min="35" max="36" width="2.109375" style="24" customWidth="1"/>
    <col min="37" max="37" width="3.6640625" style="24" customWidth="1"/>
    <col min="38" max="38" width="1" style="24" customWidth="1"/>
    <col min="39" max="39" width="2.109375" style="24" hidden="1" customWidth="1"/>
    <col min="40" max="40" width="2.109375" style="24" customWidth="1"/>
    <col min="41" max="41" width="2.77734375" style="24" customWidth="1"/>
    <col min="42" max="43" width="3" style="24" customWidth="1"/>
    <col min="44" max="47" width="2.109375" style="24" customWidth="1"/>
    <col min="48" max="48" width="5.109375" style="24" customWidth="1"/>
    <col min="49" max="49" width="3.21875" style="24" customWidth="1"/>
    <col min="50" max="50" width="2.109375" style="24" customWidth="1"/>
    <col min="51" max="51" width="3.33203125" style="24" customWidth="1"/>
    <col min="52" max="52" width="2.109375" style="24" customWidth="1"/>
    <col min="53" max="53" width="0.21875" style="24" customWidth="1"/>
    <col min="54" max="54" width="2.109375" style="24" customWidth="1"/>
    <col min="55" max="55" width="1.6640625" style="24" customWidth="1"/>
    <col min="56" max="56" width="4" style="24" customWidth="1"/>
    <col min="57" max="57" width="4.109375" style="24" customWidth="1"/>
    <col min="58" max="61" width="1.6640625" style="24" customWidth="1"/>
    <col min="62" max="62" width="3.109375" style="24" customWidth="1"/>
    <col min="63" max="65" width="1.6640625" style="24" customWidth="1"/>
    <col min="66" max="66" width="4.88671875" style="24" customWidth="1"/>
    <col min="67" max="69" width="1.6640625" style="24" customWidth="1"/>
    <col min="70" max="70" width="6.88671875" style="24" customWidth="1"/>
    <col min="71" max="73" width="1.6640625" style="24" customWidth="1"/>
    <col min="74" max="74" width="5" style="24" customWidth="1"/>
    <col min="75" max="75" width="1.6640625" style="24" customWidth="1"/>
    <col min="76" max="76" width="3.5546875" style="24" customWidth="1"/>
    <col min="77" max="77" width="5.21875" style="24" customWidth="1"/>
    <col min="78" max="78" width="1.88671875" style="24" customWidth="1"/>
    <col min="79" max="79" width="1.44140625" style="24" customWidth="1"/>
    <col min="80" max="80" width="1.88671875" style="24" hidden="1" customWidth="1"/>
    <col min="81" max="81" width="1.88671875" style="24" customWidth="1"/>
    <col min="82" max="82" width="2.33203125" style="24" customWidth="1"/>
    <col min="83" max="83" width="4" style="24" customWidth="1"/>
    <col min="84" max="84" width="2.21875" style="24" customWidth="1"/>
    <col min="85" max="85" width="1.88671875" style="24" customWidth="1"/>
    <col min="86" max="86" width="4.109375" style="24" customWidth="1"/>
    <col min="87" max="87" width="1.88671875" style="24" customWidth="1"/>
    <col min="88" max="88" width="2.109375" style="24" customWidth="1"/>
    <col min="89" max="89" width="1.88671875" style="24" customWidth="1"/>
    <col min="90" max="90" width="2.21875" style="24" customWidth="1"/>
    <col min="91" max="91" width="1.88671875" style="24" customWidth="1"/>
    <col min="92" max="92" width="3" style="24" customWidth="1"/>
    <col min="93" max="93" width="1.88671875" style="24" customWidth="1"/>
    <col min="94" max="94" width="3.88671875" style="24" customWidth="1"/>
    <col min="95" max="95" width="0.5546875" style="24" customWidth="1"/>
    <col min="96" max="96" width="5.6640625" style="24" customWidth="1"/>
    <col min="97" max="97" width="2" style="24" customWidth="1"/>
    <col min="98" max="98" width="3" style="24" customWidth="1"/>
    <col min="99" max="99" width="2" style="24" customWidth="1"/>
    <col min="100" max="100" width="2.77734375" style="24" customWidth="1"/>
    <col min="101" max="103" width="2" style="24" customWidth="1"/>
    <col min="104" max="104" width="3.44140625" style="24" customWidth="1"/>
    <col min="105" max="105" width="3.109375" style="24" customWidth="1"/>
    <col min="106" max="110" width="2" style="24" customWidth="1"/>
    <col min="111" max="113" width="1.6640625" style="24" customWidth="1"/>
    <col min="114" max="114" width="5.88671875" style="24" customWidth="1"/>
    <col min="115" max="115" width="2.77734375" style="24" customWidth="1"/>
    <col min="116" max="116" width="7.77734375" style="24" customWidth="1"/>
    <col min="117" max="117" width="1.6640625" style="24" customWidth="1"/>
    <col min="118" max="118" width="0.33203125" style="24" customWidth="1"/>
    <col min="119" max="119" width="1.6640625" style="24" hidden="1" customWidth="1"/>
    <col min="120" max="120" width="17" style="24" customWidth="1"/>
    <col min="121" max="256" width="1.6640625" style="24"/>
    <col min="257" max="261" width="1.6640625" style="24" customWidth="1"/>
    <col min="262" max="262" width="21.109375" style="24" customWidth="1"/>
    <col min="263" max="263" width="5.44140625" style="24" customWidth="1"/>
    <col min="264" max="264" width="6.109375" style="24" customWidth="1"/>
    <col min="265" max="267" width="1.6640625" style="24" customWidth="1"/>
    <col min="268" max="268" width="4.5546875" style="24" customWidth="1"/>
    <col min="269" max="272" width="1.6640625" style="24" customWidth="1"/>
    <col min="273" max="273" width="14" style="24" customWidth="1"/>
    <col min="274" max="312" width="1.6640625" style="24" customWidth="1"/>
    <col min="313" max="313" width="4.109375" style="24" customWidth="1"/>
    <col min="314" max="321" width="1.6640625" style="24" customWidth="1"/>
    <col min="322" max="322" width="5.33203125" style="24" customWidth="1"/>
    <col min="323" max="325" width="1.6640625" style="24" customWidth="1"/>
    <col min="326" max="326" width="5" style="24" customWidth="1"/>
    <col min="327" max="332" width="1.6640625" style="24" customWidth="1"/>
    <col min="333" max="333" width="8.109375" style="24" customWidth="1"/>
    <col min="334" max="349" width="1.6640625" style="24" customWidth="1"/>
    <col min="350" max="350" width="8.33203125" style="24" customWidth="1"/>
    <col min="351" max="375" width="1.6640625" style="24" customWidth="1"/>
    <col min="376" max="376" width="17" style="24" customWidth="1"/>
    <col min="377" max="512" width="1.6640625" style="24"/>
    <col min="513" max="517" width="1.6640625" style="24" customWidth="1"/>
    <col min="518" max="518" width="21.109375" style="24" customWidth="1"/>
    <col min="519" max="519" width="5.44140625" style="24" customWidth="1"/>
    <col min="520" max="520" width="6.109375" style="24" customWidth="1"/>
    <col min="521" max="523" width="1.6640625" style="24" customWidth="1"/>
    <col min="524" max="524" width="4.5546875" style="24" customWidth="1"/>
    <col min="525" max="528" width="1.6640625" style="24" customWidth="1"/>
    <col min="529" max="529" width="14" style="24" customWidth="1"/>
    <col min="530" max="568" width="1.6640625" style="24" customWidth="1"/>
    <col min="569" max="569" width="4.109375" style="24" customWidth="1"/>
    <col min="570" max="577" width="1.6640625" style="24" customWidth="1"/>
    <col min="578" max="578" width="5.33203125" style="24" customWidth="1"/>
    <col min="579" max="581" width="1.6640625" style="24" customWidth="1"/>
    <col min="582" max="582" width="5" style="24" customWidth="1"/>
    <col min="583" max="588" width="1.6640625" style="24" customWidth="1"/>
    <col min="589" max="589" width="8.109375" style="24" customWidth="1"/>
    <col min="590" max="605" width="1.6640625" style="24" customWidth="1"/>
    <col min="606" max="606" width="8.33203125" style="24" customWidth="1"/>
    <col min="607" max="631" width="1.6640625" style="24" customWidth="1"/>
    <col min="632" max="632" width="17" style="24" customWidth="1"/>
    <col min="633" max="768" width="1.6640625" style="24"/>
    <col min="769" max="773" width="1.6640625" style="24" customWidth="1"/>
    <col min="774" max="774" width="21.109375" style="24" customWidth="1"/>
    <col min="775" max="775" width="5.44140625" style="24" customWidth="1"/>
    <col min="776" max="776" width="6.109375" style="24" customWidth="1"/>
    <col min="777" max="779" width="1.6640625" style="24" customWidth="1"/>
    <col min="780" max="780" width="4.5546875" style="24" customWidth="1"/>
    <col min="781" max="784" width="1.6640625" style="24" customWidth="1"/>
    <col min="785" max="785" width="14" style="24" customWidth="1"/>
    <col min="786" max="824" width="1.6640625" style="24" customWidth="1"/>
    <col min="825" max="825" width="4.109375" style="24" customWidth="1"/>
    <col min="826" max="833" width="1.6640625" style="24" customWidth="1"/>
    <col min="834" max="834" width="5.33203125" style="24" customWidth="1"/>
    <col min="835" max="837" width="1.6640625" style="24" customWidth="1"/>
    <col min="838" max="838" width="5" style="24" customWidth="1"/>
    <col min="839" max="844" width="1.6640625" style="24" customWidth="1"/>
    <col min="845" max="845" width="8.109375" style="24" customWidth="1"/>
    <col min="846" max="861" width="1.6640625" style="24" customWidth="1"/>
    <col min="862" max="862" width="8.33203125" style="24" customWidth="1"/>
    <col min="863" max="887" width="1.6640625" style="24" customWidth="1"/>
    <col min="888" max="888" width="17" style="24" customWidth="1"/>
    <col min="889" max="1024" width="1.6640625" style="24"/>
    <col min="1025" max="1029" width="1.6640625" style="24" customWidth="1"/>
    <col min="1030" max="1030" width="21.109375" style="24" customWidth="1"/>
    <col min="1031" max="1031" width="5.44140625" style="24" customWidth="1"/>
    <col min="1032" max="1032" width="6.109375" style="24" customWidth="1"/>
    <col min="1033" max="1035" width="1.6640625" style="24" customWidth="1"/>
    <col min="1036" max="1036" width="4.5546875" style="24" customWidth="1"/>
    <col min="1037" max="1040" width="1.6640625" style="24" customWidth="1"/>
    <col min="1041" max="1041" width="14" style="24" customWidth="1"/>
    <col min="1042" max="1080" width="1.6640625" style="24" customWidth="1"/>
    <col min="1081" max="1081" width="4.109375" style="24" customWidth="1"/>
    <col min="1082" max="1089" width="1.6640625" style="24" customWidth="1"/>
    <col min="1090" max="1090" width="5.33203125" style="24" customWidth="1"/>
    <col min="1091" max="1093" width="1.6640625" style="24" customWidth="1"/>
    <col min="1094" max="1094" width="5" style="24" customWidth="1"/>
    <col min="1095" max="1100" width="1.6640625" style="24" customWidth="1"/>
    <col min="1101" max="1101" width="8.109375" style="24" customWidth="1"/>
    <col min="1102" max="1117" width="1.6640625" style="24" customWidth="1"/>
    <col min="1118" max="1118" width="8.33203125" style="24" customWidth="1"/>
    <col min="1119" max="1143" width="1.6640625" style="24" customWidth="1"/>
    <col min="1144" max="1144" width="17" style="24" customWidth="1"/>
    <col min="1145" max="1280" width="1.6640625" style="24"/>
    <col min="1281" max="1285" width="1.6640625" style="24" customWidth="1"/>
    <col min="1286" max="1286" width="21.109375" style="24" customWidth="1"/>
    <col min="1287" max="1287" width="5.44140625" style="24" customWidth="1"/>
    <col min="1288" max="1288" width="6.109375" style="24" customWidth="1"/>
    <col min="1289" max="1291" width="1.6640625" style="24" customWidth="1"/>
    <col min="1292" max="1292" width="4.5546875" style="24" customWidth="1"/>
    <col min="1293" max="1296" width="1.6640625" style="24" customWidth="1"/>
    <col min="1297" max="1297" width="14" style="24" customWidth="1"/>
    <col min="1298" max="1336" width="1.6640625" style="24" customWidth="1"/>
    <col min="1337" max="1337" width="4.109375" style="24" customWidth="1"/>
    <col min="1338" max="1345" width="1.6640625" style="24" customWidth="1"/>
    <col min="1346" max="1346" width="5.33203125" style="24" customWidth="1"/>
    <col min="1347" max="1349" width="1.6640625" style="24" customWidth="1"/>
    <col min="1350" max="1350" width="5" style="24" customWidth="1"/>
    <col min="1351" max="1356" width="1.6640625" style="24" customWidth="1"/>
    <col min="1357" max="1357" width="8.109375" style="24" customWidth="1"/>
    <col min="1358" max="1373" width="1.6640625" style="24" customWidth="1"/>
    <col min="1374" max="1374" width="8.33203125" style="24" customWidth="1"/>
    <col min="1375" max="1399" width="1.6640625" style="24" customWidth="1"/>
    <col min="1400" max="1400" width="17" style="24" customWidth="1"/>
    <col min="1401" max="1536" width="1.6640625" style="24"/>
    <col min="1537" max="1541" width="1.6640625" style="24" customWidth="1"/>
    <col min="1542" max="1542" width="21.109375" style="24" customWidth="1"/>
    <col min="1543" max="1543" width="5.44140625" style="24" customWidth="1"/>
    <col min="1544" max="1544" width="6.109375" style="24" customWidth="1"/>
    <col min="1545" max="1547" width="1.6640625" style="24" customWidth="1"/>
    <col min="1548" max="1548" width="4.5546875" style="24" customWidth="1"/>
    <col min="1549" max="1552" width="1.6640625" style="24" customWidth="1"/>
    <col min="1553" max="1553" width="14" style="24" customWidth="1"/>
    <col min="1554" max="1592" width="1.6640625" style="24" customWidth="1"/>
    <col min="1593" max="1593" width="4.109375" style="24" customWidth="1"/>
    <col min="1594" max="1601" width="1.6640625" style="24" customWidth="1"/>
    <col min="1602" max="1602" width="5.33203125" style="24" customWidth="1"/>
    <col min="1603" max="1605" width="1.6640625" style="24" customWidth="1"/>
    <col min="1606" max="1606" width="5" style="24" customWidth="1"/>
    <col min="1607" max="1612" width="1.6640625" style="24" customWidth="1"/>
    <col min="1613" max="1613" width="8.109375" style="24" customWidth="1"/>
    <col min="1614" max="1629" width="1.6640625" style="24" customWidth="1"/>
    <col min="1630" max="1630" width="8.33203125" style="24" customWidth="1"/>
    <col min="1631" max="1655" width="1.6640625" style="24" customWidth="1"/>
    <col min="1656" max="1656" width="17" style="24" customWidth="1"/>
    <col min="1657" max="1792" width="1.6640625" style="24"/>
    <col min="1793" max="1797" width="1.6640625" style="24" customWidth="1"/>
    <col min="1798" max="1798" width="21.109375" style="24" customWidth="1"/>
    <col min="1799" max="1799" width="5.44140625" style="24" customWidth="1"/>
    <col min="1800" max="1800" width="6.109375" style="24" customWidth="1"/>
    <col min="1801" max="1803" width="1.6640625" style="24" customWidth="1"/>
    <col min="1804" max="1804" width="4.5546875" style="24" customWidth="1"/>
    <col min="1805" max="1808" width="1.6640625" style="24" customWidth="1"/>
    <col min="1809" max="1809" width="14" style="24" customWidth="1"/>
    <col min="1810" max="1848" width="1.6640625" style="24" customWidth="1"/>
    <col min="1849" max="1849" width="4.109375" style="24" customWidth="1"/>
    <col min="1850" max="1857" width="1.6640625" style="24" customWidth="1"/>
    <col min="1858" max="1858" width="5.33203125" style="24" customWidth="1"/>
    <col min="1859" max="1861" width="1.6640625" style="24" customWidth="1"/>
    <col min="1862" max="1862" width="5" style="24" customWidth="1"/>
    <col min="1863" max="1868" width="1.6640625" style="24" customWidth="1"/>
    <col min="1869" max="1869" width="8.109375" style="24" customWidth="1"/>
    <col min="1870" max="1885" width="1.6640625" style="24" customWidth="1"/>
    <col min="1886" max="1886" width="8.33203125" style="24" customWidth="1"/>
    <col min="1887" max="1911" width="1.6640625" style="24" customWidth="1"/>
    <col min="1912" max="1912" width="17" style="24" customWidth="1"/>
    <col min="1913" max="2048" width="1.6640625" style="24"/>
    <col min="2049" max="2053" width="1.6640625" style="24" customWidth="1"/>
    <col min="2054" max="2054" width="21.109375" style="24" customWidth="1"/>
    <col min="2055" max="2055" width="5.44140625" style="24" customWidth="1"/>
    <col min="2056" max="2056" width="6.109375" style="24" customWidth="1"/>
    <col min="2057" max="2059" width="1.6640625" style="24" customWidth="1"/>
    <col min="2060" max="2060" width="4.5546875" style="24" customWidth="1"/>
    <col min="2061" max="2064" width="1.6640625" style="24" customWidth="1"/>
    <col min="2065" max="2065" width="14" style="24" customWidth="1"/>
    <col min="2066" max="2104" width="1.6640625" style="24" customWidth="1"/>
    <col min="2105" max="2105" width="4.109375" style="24" customWidth="1"/>
    <col min="2106" max="2113" width="1.6640625" style="24" customWidth="1"/>
    <col min="2114" max="2114" width="5.33203125" style="24" customWidth="1"/>
    <col min="2115" max="2117" width="1.6640625" style="24" customWidth="1"/>
    <col min="2118" max="2118" width="5" style="24" customWidth="1"/>
    <col min="2119" max="2124" width="1.6640625" style="24" customWidth="1"/>
    <col min="2125" max="2125" width="8.109375" style="24" customWidth="1"/>
    <col min="2126" max="2141" width="1.6640625" style="24" customWidth="1"/>
    <col min="2142" max="2142" width="8.33203125" style="24" customWidth="1"/>
    <col min="2143" max="2167" width="1.6640625" style="24" customWidth="1"/>
    <col min="2168" max="2168" width="17" style="24" customWidth="1"/>
    <col min="2169" max="2304" width="1.6640625" style="24"/>
    <col min="2305" max="2309" width="1.6640625" style="24" customWidth="1"/>
    <col min="2310" max="2310" width="21.109375" style="24" customWidth="1"/>
    <col min="2311" max="2311" width="5.44140625" style="24" customWidth="1"/>
    <col min="2312" max="2312" width="6.109375" style="24" customWidth="1"/>
    <col min="2313" max="2315" width="1.6640625" style="24" customWidth="1"/>
    <col min="2316" max="2316" width="4.5546875" style="24" customWidth="1"/>
    <col min="2317" max="2320" width="1.6640625" style="24" customWidth="1"/>
    <col min="2321" max="2321" width="14" style="24" customWidth="1"/>
    <col min="2322" max="2360" width="1.6640625" style="24" customWidth="1"/>
    <col min="2361" max="2361" width="4.109375" style="24" customWidth="1"/>
    <col min="2362" max="2369" width="1.6640625" style="24" customWidth="1"/>
    <col min="2370" max="2370" width="5.33203125" style="24" customWidth="1"/>
    <col min="2371" max="2373" width="1.6640625" style="24" customWidth="1"/>
    <col min="2374" max="2374" width="5" style="24" customWidth="1"/>
    <col min="2375" max="2380" width="1.6640625" style="24" customWidth="1"/>
    <col min="2381" max="2381" width="8.109375" style="24" customWidth="1"/>
    <col min="2382" max="2397" width="1.6640625" style="24" customWidth="1"/>
    <col min="2398" max="2398" width="8.33203125" style="24" customWidth="1"/>
    <col min="2399" max="2423" width="1.6640625" style="24" customWidth="1"/>
    <col min="2424" max="2424" width="17" style="24" customWidth="1"/>
    <col min="2425" max="2560" width="1.6640625" style="24"/>
    <col min="2561" max="2565" width="1.6640625" style="24" customWidth="1"/>
    <col min="2566" max="2566" width="21.109375" style="24" customWidth="1"/>
    <col min="2567" max="2567" width="5.44140625" style="24" customWidth="1"/>
    <col min="2568" max="2568" width="6.109375" style="24" customWidth="1"/>
    <col min="2569" max="2571" width="1.6640625" style="24" customWidth="1"/>
    <col min="2572" max="2572" width="4.5546875" style="24" customWidth="1"/>
    <col min="2573" max="2576" width="1.6640625" style="24" customWidth="1"/>
    <col min="2577" max="2577" width="14" style="24" customWidth="1"/>
    <col min="2578" max="2616" width="1.6640625" style="24" customWidth="1"/>
    <col min="2617" max="2617" width="4.109375" style="24" customWidth="1"/>
    <col min="2618" max="2625" width="1.6640625" style="24" customWidth="1"/>
    <col min="2626" max="2626" width="5.33203125" style="24" customWidth="1"/>
    <col min="2627" max="2629" width="1.6640625" style="24" customWidth="1"/>
    <col min="2630" max="2630" width="5" style="24" customWidth="1"/>
    <col min="2631" max="2636" width="1.6640625" style="24" customWidth="1"/>
    <col min="2637" max="2637" width="8.109375" style="24" customWidth="1"/>
    <col min="2638" max="2653" width="1.6640625" style="24" customWidth="1"/>
    <col min="2654" max="2654" width="8.33203125" style="24" customWidth="1"/>
    <col min="2655" max="2679" width="1.6640625" style="24" customWidth="1"/>
    <col min="2680" max="2680" width="17" style="24" customWidth="1"/>
    <col min="2681" max="2816" width="1.6640625" style="24"/>
    <col min="2817" max="2821" width="1.6640625" style="24" customWidth="1"/>
    <col min="2822" max="2822" width="21.109375" style="24" customWidth="1"/>
    <col min="2823" max="2823" width="5.44140625" style="24" customWidth="1"/>
    <col min="2824" max="2824" width="6.109375" style="24" customWidth="1"/>
    <col min="2825" max="2827" width="1.6640625" style="24" customWidth="1"/>
    <col min="2828" max="2828" width="4.5546875" style="24" customWidth="1"/>
    <col min="2829" max="2832" width="1.6640625" style="24" customWidth="1"/>
    <col min="2833" max="2833" width="14" style="24" customWidth="1"/>
    <col min="2834" max="2872" width="1.6640625" style="24" customWidth="1"/>
    <col min="2873" max="2873" width="4.109375" style="24" customWidth="1"/>
    <col min="2874" max="2881" width="1.6640625" style="24" customWidth="1"/>
    <col min="2882" max="2882" width="5.33203125" style="24" customWidth="1"/>
    <col min="2883" max="2885" width="1.6640625" style="24" customWidth="1"/>
    <col min="2886" max="2886" width="5" style="24" customWidth="1"/>
    <col min="2887" max="2892" width="1.6640625" style="24" customWidth="1"/>
    <col min="2893" max="2893" width="8.109375" style="24" customWidth="1"/>
    <col min="2894" max="2909" width="1.6640625" style="24" customWidth="1"/>
    <col min="2910" max="2910" width="8.33203125" style="24" customWidth="1"/>
    <col min="2911" max="2935" width="1.6640625" style="24" customWidth="1"/>
    <col min="2936" max="2936" width="17" style="24" customWidth="1"/>
    <col min="2937" max="3072" width="1.6640625" style="24"/>
    <col min="3073" max="3077" width="1.6640625" style="24" customWidth="1"/>
    <col min="3078" max="3078" width="21.109375" style="24" customWidth="1"/>
    <col min="3079" max="3079" width="5.44140625" style="24" customWidth="1"/>
    <col min="3080" max="3080" width="6.109375" style="24" customWidth="1"/>
    <col min="3081" max="3083" width="1.6640625" style="24" customWidth="1"/>
    <col min="3084" max="3084" width="4.5546875" style="24" customWidth="1"/>
    <col min="3085" max="3088" width="1.6640625" style="24" customWidth="1"/>
    <col min="3089" max="3089" width="14" style="24" customWidth="1"/>
    <col min="3090" max="3128" width="1.6640625" style="24" customWidth="1"/>
    <col min="3129" max="3129" width="4.109375" style="24" customWidth="1"/>
    <col min="3130" max="3137" width="1.6640625" style="24" customWidth="1"/>
    <col min="3138" max="3138" width="5.33203125" style="24" customWidth="1"/>
    <col min="3139" max="3141" width="1.6640625" style="24" customWidth="1"/>
    <col min="3142" max="3142" width="5" style="24" customWidth="1"/>
    <col min="3143" max="3148" width="1.6640625" style="24" customWidth="1"/>
    <col min="3149" max="3149" width="8.109375" style="24" customWidth="1"/>
    <col min="3150" max="3165" width="1.6640625" style="24" customWidth="1"/>
    <col min="3166" max="3166" width="8.33203125" style="24" customWidth="1"/>
    <col min="3167" max="3191" width="1.6640625" style="24" customWidth="1"/>
    <col min="3192" max="3192" width="17" style="24" customWidth="1"/>
    <col min="3193" max="3328" width="1.6640625" style="24"/>
    <col min="3329" max="3333" width="1.6640625" style="24" customWidth="1"/>
    <col min="3334" max="3334" width="21.109375" style="24" customWidth="1"/>
    <col min="3335" max="3335" width="5.44140625" style="24" customWidth="1"/>
    <col min="3336" max="3336" width="6.109375" style="24" customWidth="1"/>
    <col min="3337" max="3339" width="1.6640625" style="24" customWidth="1"/>
    <col min="3340" max="3340" width="4.5546875" style="24" customWidth="1"/>
    <col min="3341" max="3344" width="1.6640625" style="24" customWidth="1"/>
    <col min="3345" max="3345" width="14" style="24" customWidth="1"/>
    <col min="3346" max="3384" width="1.6640625" style="24" customWidth="1"/>
    <col min="3385" max="3385" width="4.109375" style="24" customWidth="1"/>
    <col min="3386" max="3393" width="1.6640625" style="24" customWidth="1"/>
    <col min="3394" max="3394" width="5.33203125" style="24" customWidth="1"/>
    <col min="3395" max="3397" width="1.6640625" style="24" customWidth="1"/>
    <col min="3398" max="3398" width="5" style="24" customWidth="1"/>
    <col min="3399" max="3404" width="1.6640625" style="24" customWidth="1"/>
    <col min="3405" max="3405" width="8.109375" style="24" customWidth="1"/>
    <col min="3406" max="3421" width="1.6640625" style="24" customWidth="1"/>
    <col min="3422" max="3422" width="8.33203125" style="24" customWidth="1"/>
    <col min="3423" max="3447" width="1.6640625" style="24" customWidth="1"/>
    <col min="3448" max="3448" width="17" style="24" customWidth="1"/>
    <col min="3449" max="3584" width="1.6640625" style="24"/>
    <col min="3585" max="3589" width="1.6640625" style="24" customWidth="1"/>
    <col min="3590" max="3590" width="21.109375" style="24" customWidth="1"/>
    <col min="3591" max="3591" width="5.44140625" style="24" customWidth="1"/>
    <col min="3592" max="3592" width="6.109375" style="24" customWidth="1"/>
    <col min="3593" max="3595" width="1.6640625" style="24" customWidth="1"/>
    <col min="3596" max="3596" width="4.5546875" style="24" customWidth="1"/>
    <col min="3597" max="3600" width="1.6640625" style="24" customWidth="1"/>
    <col min="3601" max="3601" width="14" style="24" customWidth="1"/>
    <col min="3602" max="3640" width="1.6640625" style="24" customWidth="1"/>
    <col min="3641" max="3641" width="4.109375" style="24" customWidth="1"/>
    <col min="3642" max="3649" width="1.6640625" style="24" customWidth="1"/>
    <col min="3650" max="3650" width="5.33203125" style="24" customWidth="1"/>
    <col min="3651" max="3653" width="1.6640625" style="24" customWidth="1"/>
    <col min="3654" max="3654" width="5" style="24" customWidth="1"/>
    <col min="3655" max="3660" width="1.6640625" style="24" customWidth="1"/>
    <col min="3661" max="3661" width="8.109375" style="24" customWidth="1"/>
    <col min="3662" max="3677" width="1.6640625" style="24" customWidth="1"/>
    <col min="3678" max="3678" width="8.33203125" style="24" customWidth="1"/>
    <col min="3679" max="3703" width="1.6640625" style="24" customWidth="1"/>
    <col min="3704" max="3704" width="17" style="24" customWidth="1"/>
    <col min="3705" max="3840" width="1.6640625" style="24"/>
    <col min="3841" max="3845" width="1.6640625" style="24" customWidth="1"/>
    <col min="3846" max="3846" width="21.109375" style="24" customWidth="1"/>
    <col min="3847" max="3847" width="5.44140625" style="24" customWidth="1"/>
    <col min="3848" max="3848" width="6.109375" style="24" customWidth="1"/>
    <col min="3849" max="3851" width="1.6640625" style="24" customWidth="1"/>
    <col min="3852" max="3852" width="4.5546875" style="24" customWidth="1"/>
    <col min="3853" max="3856" width="1.6640625" style="24" customWidth="1"/>
    <col min="3857" max="3857" width="14" style="24" customWidth="1"/>
    <col min="3858" max="3896" width="1.6640625" style="24" customWidth="1"/>
    <col min="3897" max="3897" width="4.109375" style="24" customWidth="1"/>
    <col min="3898" max="3905" width="1.6640625" style="24" customWidth="1"/>
    <col min="3906" max="3906" width="5.33203125" style="24" customWidth="1"/>
    <col min="3907" max="3909" width="1.6640625" style="24" customWidth="1"/>
    <col min="3910" max="3910" width="5" style="24" customWidth="1"/>
    <col min="3911" max="3916" width="1.6640625" style="24" customWidth="1"/>
    <col min="3917" max="3917" width="8.109375" style="24" customWidth="1"/>
    <col min="3918" max="3933" width="1.6640625" style="24" customWidth="1"/>
    <col min="3934" max="3934" width="8.33203125" style="24" customWidth="1"/>
    <col min="3935" max="3959" width="1.6640625" style="24" customWidth="1"/>
    <col min="3960" max="3960" width="17" style="24" customWidth="1"/>
    <col min="3961" max="4096" width="1.6640625" style="24"/>
    <col min="4097" max="4101" width="1.6640625" style="24" customWidth="1"/>
    <col min="4102" max="4102" width="21.109375" style="24" customWidth="1"/>
    <col min="4103" max="4103" width="5.44140625" style="24" customWidth="1"/>
    <col min="4104" max="4104" width="6.109375" style="24" customWidth="1"/>
    <col min="4105" max="4107" width="1.6640625" style="24" customWidth="1"/>
    <col min="4108" max="4108" width="4.5546875" style="24" customWidth="1"/>
    <col min="4109" max="4112" width="1.6640625" style="24" customWidth="1"/>
    <col min="4113" max="4113" width="14" style="24" customWidth="1"/>
    <col min="4114" max="4152" width="1.6640625" style="24" customWidth="1"/>
    <col min="4153" max="4153" width="4.109375" style="24" customWidth="1"/>
    <col min="4154" max="4161" width="1.6640625" style="24" customWidth="1"/>
    <col min="4162" max="4162" width="5.33203125" style="24" customWidth="1"/>
    <col min="4163" max="4165" width="1.6640625" style="24" customWidth="1"/>
    <col min="4166" max="4166" width="5" style="24" customWidth="1"/>
    <col min="4167" max="4172" width="1.6640625" style="24" customWidth="1"/>
    <col min="4173" max="4173" width="8.109375" style="24" customWidth="1"/>
    <col min="4174" max="4189" width="1.6640625" style="24" customWidth="1"/>
    <col min="4190" max="4190" width="8.33203125" style="24" customWidth="1"/>
    <col min="4191" max="4215" width="1.6640625" style="24" customWidth="1"/>
    <col min="4216" max="4216" width="17" style="24" customWidth="1"/>
    <col min="4217" max="4352" width="1.6640625" style="24"/>
    <col min="4353" max="4357" width="1.6640625" style="24" customWidth="1"/>
    <col min="4358" max="4358" width="21.109375" style="24" customWidth="1"/>
    <col min="4359" max="4359" width="5.44140625" style="24" customWidth="1"/>
    <col min="4360" max="4360" width="6.109375" style="24" customWidth="1"/>
    <col min="4361" max="4363" width="1.6640625" style="24" customWidth="1"/>
    <col min="4364" max="4364" width="4.5546875" style="24" customWidth="1"/>
    <col min="4365" max="4368" width="1.6640625" style="24" customWidth="1"/>
    <col min="4369" max="4369" width="14" style="24" customWidth="1"/>
    <col min="4370" max="4408" width="1.6640625" style="24" customWidth="1"/>
    <col min="4409" max="4409" width="4.109375" style="24" customWidth="1"/>
    <col min="4410" max="4417" width="1.6640625" style="24" customWidth="1"/>
    <col min="4418" max="4418" width="5.33203125" style="24" customWidth="1"/>
    <col min="4419" max="4421" width="1.6640625" style="24" customWidth="1"/>
    <col min="4422" max="4422" width="5" style="24" customWidth="1"/>
    <col min="4423" max="4428" width="1.6640625" style="24" customWidth="1"/>
    <col min="4429" max="4429" width="8.109375" style="24" customWidth="1"/>
    <col min="4430" max="4445" width="1.6640625" style="24" customWidth="1"/>
    <col min="4446" max="4446" width="8.33203125" style="24" customWidth="1"/>
    <col min="4447" max="4471" width="1.6640625" style="24" customWidth="1"/>
    <col min="4472" max="4472" width="17" style="24" customWidth="1"/>
    <col min="4473" max="4608" width="1.6640625" style="24"/>
    <col min="4609" max="4613" width="1.6640625" style="24" customWidth="1"/>
    <col min="4614" max="4614" width="21.109375" style="24" customWidth="1"/>
    <col min="4615" max="4615" width="5.44140625" style="24" customWidth="1"/>
    <col min="4616" max="4616" width="6.109375" style="24" customWidth="1"/>
    <col min="4617" max="4619" width="1.6640625" style="24" customWidth="1"/>
    <col min="4620" max="4620" width="4.5546875" style="24" customWidth="1"/>
    <col min="4621" max="4624" width="1.6640625" style="24" customWidth="1"/>
    <col min="4625" max="4625" width="14" style="24" customWidth="1"/>
    <col min="4626" max="4664" width="1.6640625" style="24" customWidth="1"/>
    <col min="4665" max="4665" width="4.109375" style="24" customWidth="1"/>
    <col min="4666" max="4673" width="1.6640625" style="24" customWidth="1"/>
    <col min="4674" max="4674" width="5.33203125" style="24" customWidth="1"/>
    <col min="4675" max="4677" width="1.6640625" style="24" customWidth="1"/>
    <col min="4678" max="4678" width="5" style="24" customWidth="1"/>
    <col min="4679" max="4684" width="1.6640625" style="24" customWidth="1"/>
    <col min="4685" max="4685" width="8.109375" style="24" customWidth="1"/>
    <col min="4686" max="4701" width="1.6640625" style="24" customWidth="1"/>
    <col min="4702" max="4702" width="8.33203125" style="24" customWidth="1"/>
    <col min="4703" max="4727" width="1.6640625" style="24" customWidth="1"/>
    <col min="4728" max="4728" width="17" style="24" customWidth="1"/>
    <col min="4729" max="4864" width="1.6640625" style="24"/>
    <col min="4865" max="4869" width="1.6640625" style="24" customWidth="1"/>
    <col min="4870" max="4870" width="21.109375" style="24" customWidth="1"/>
    <col min="4871" max="4871" width="5.44140625" style="24" customWidth="1"/>
    <col min="4872" max="4872" width="6.109375" style="24" customWidth="1"/>
    <col min="4873" max="4875" width="1.6640625" style="24" customWidth="1"/>
    <col min="4876" max="4876" width="4.5546875" style="24" customWidth="1"/>
    <col min="4877" max="4880" width="1.6640625" style="24" customWidth="1"/>
    <col min="4881" max="4881" width="14" style="24" customWidth="1"/>
    <col min="4882" max="4920" width="1.6640625" style="24" customWidth="1"/>
    <col min="4921" max="4921" width="4.109375" style="24" customWidth="1"/>
    <col min="4922" max="4929" width="1.6640625" style="24" customWidth="1"/>
    <col min="4930" max="4930" width="5.33203125" style="24" customWidth="1"/>
    <col min="4931" max="4933" width="1.6640625" style="24" customWidth="1"/>
    <col min="4934" max="4934" width="5" style="24" customWidth="1"/>
    <col min="4935" max="4940" width="1.6640625" style="24" customWidth="1"/>
    <col min="4941" max="4941" width="8.109375" style="24" customWidth="1"/>
    <col min="4942" max="4957" width="1.6640625" style="24" customWidth="1"/>
    <col min="4958" max="4958" width="8.33203125" style="24" customWidth="1"/>
    <col min="4959" max="4983" width="1.6640625" style="24" customWidth="1"/>
    <col min="4984" max="4984" width="17" style="24" customWidth="1"/>
    <col min="4985" max="5120" width="1.6640625" style="24"/>
    <col min="5121" max="5125" width="1.6640625" style="24" customWidth="1"/>
    <col min="5126" max="5126" width="21.109375" style="24" customWidth="1"/>
    <col min="5127" max="5127" width="5.44140625" style="24" customWidth="1"/>
    <col min="5128" max="5128" width="6.109375" style="24" customWidth="1"/>
    <col min="5129" max="5131" width="1.6640625" style="24" customWidth="1"/>
    <col min="5132" max="5132" width="4.5546875" style="24" customWidth="1"/>
    <col min="5133" max="5136" width="1.6640625" style="24" customWidth="1"/>
    <col min="5137" max="5137" width="14" style="24" customWidth="1"/>
    <col min="5138" max="5176" width="1.6640625" style="24" customWidth="1"/>
    <col min="5177" max="5177" width="4.109375" style="24" customWidth="1"/>
    <col min="5178" max="5185" width="1.6640625" style="24" customWidth="1"/>
    <col min="5186" max="5186" width="5.33203125" style="24" customWidth="1"/>
    <col min="5187" max="5189" width="1.6640625" style="24" customWidth="1"/>
    <col min="5190" max="5190" width="5" style="24" customWidth="1"/>
    <col min="5191" max="5196" width="1.6640625" style="24" customWidth="1"/>
    <col min="5197" max="5197" width="8.109375" style="24" customWidth="1"/>
    <col min="5198" max="5213" width="1.6640625" style="24" customWidth="1"/>
    <col min="5214" max="5214" width="8.33203125" style="24" customWidth="1"/>
    <col min="5215" max="5239" width="1.6640625" style="24" customWidth="1"/>
    <col min="5240" max="5240" width="17" style="24" customWidth="1"/>
    <col min="5241" max="5376" width="1.6640625" style="24"/>
    <col min="5377" max="5381" width="1.6640625" style="24" customWidth="1"/>
    <col min="5382" max="5382" width="21.109375" style="24" customWidth="1"/>
    <col min="5383" max="5383" width="5.44140625" style="24" customWidth="1"/>
    <col min="5384" max="5384" width="6.109375" style="24" customWidth="1"/>
    <col min="5385" max="5387" width="1.6640625" style="24" customWidth="1"/>
    <col min="5388" max="5388" width="4.5546875" style="24" customWidth="1"/>
    <col min="5389" max="5392" width="1.6640625" style="24" customWidth="1"/>
    <col min="5393" max="5393" width="14" style="24" customWidth="1"/>
    <col min="5394" max="5432" width="1.6640625" style="24" customWidth="1"/>
    <col min="5433" max="5433" width="4.109375" style="24" customWidth="1"/>
    <col min="5434" max="5441" width="1.6640625" style="24" customWidth="1"/>
    <col min="5442" max="5442" width="5.33203125" style="24" customWidth="1"/>
    <col min="5443" max="5445" width="1.6640625" style="24" customWidth="1"/>
    <col min="5446" max="5446" width="5" style="24" customWidth="1"/>
    <col min="5447" max="5452" width="1.6640625" style="24" customWidth="1"/>
    <col min="5453" max="5453" width="8.109375" style="24" customWidth="1"/>
    <col min="5454" max="5469" width="1.6640625" style="24" customWidth="1"/>
    <col min="5470" max="5470" width="8.33203125" style="24" customWidth="1"/>
    <col min="5471" max="5495" width="1.6640625" style="24" customWidth="1"/>
    <col min="5496" max="5496" width="17" style="24" customWidth="1"/>
    <col min="5497" max="5632" width="1.6640625" style="24"/>
    <col min="5633" max="5637" width="1.6640625" style="24" customWidth="1"/>
    <col min="5638" max="5638" width="21.109375" style="24" customWidth="1"/>
    <col min="5639" max="5639" width="5.44140625" style="24" customWidth="1"/>
    <col min="5640" max="5640" width="6.109375" style="24" customWidth="1"/>
    <col min="5641" max="5643" width="1.6640625" style="24" customWidth="1"/>
    <col min="5644" max="5644" width="4.5546875" style="24" customWidth="1"/>
    <col min="5645" max="5648" width="1.6640625" style="24" customWidth="1"/>
    <col min="5649" max="5649" width="14" style="24" customWidth="1"/>
    <col min="5650" max="5688" width="1.6640625" style="24" customWidth="1"/>
    <col min="5689" max="5689" width="4.109375" style="24" customWidth="1"/>
    <col min="5690" max="5697" width="1.6640625" style="24" customWidth="1"/>
    <col min="5698" max="5698" width="5.33203125" style="24" customWidth="1"/>
    <col min="5699" max="5701" width="1.6640625" style="24" customWidth="1"/>
    <col min="5702" max="5702" width="5" style="24" customWidth="1"/>
    <col min="5703" max="5708" width="1.6640625" style="24" customWidth="1"/>
    <col min="5709" max="5709" width="8.109375" style="24" customWidth="1"/>
    <col min="5710" max="5725" width="1.6640625" style="24" customWidth="1"/>
    <col min="5726" max="5726" width="8.33203125" style="24" customWidth="1"/>
    <col min="5727" max="5751" width="1.6640625" style="24" customWidth="1"/>
    <col min="5752" max="5752" width="17" style="24" customWidth="1"/>
    <col min="5753" max="5888" width="1.6640625" style="24"/>
    <col min="5889" max="5893" width="1.6640625" style="24" customWidth="1"/>
    <col min="5894" max="5894" width="21.109375" style="24" customWidth="1"/>
    <col min="5895" max="5895" width="5.44140625" style="24" customWidth="1"/>
    <col min="5896" max="5896" width="6.109375" style="24" customWidth="1"/>
    <col min="5897" max="5899" width="1.6640625" style="24" customWidth="1"/>
    <col min="5900" max="5900" width="4.5546875" style="24" customWidth="1"/>
    <col min="5901" max="5904" width="1.6640625" style="24" customWidth="1"/>
    <col min="5905" max="5905" width="14" style="24" customWidth="1"/>
    <col min="5906" max="5944" width="1.6640625" style="24" customWidth="1"/>
    <col min="5945" max="5945" width="4.109375" style="24" customWidth="1"/>
    <col min="5946" max="5953" width="1.6640625" style="24" customWidth="1"/>
    <col min="5954" max="5954" width="5.33203125" style="24" customWidth="1"/>
    <col min="5955" max="5957" width="1.6640625" style="24" customWidth="1"/>
    <col min="5958" max="5958" width="5" style="24" customWidth="1"/>
    <col min="5959" max="5964" width="1.6640625" style="24" customWidth="1"/>
    <col min="5965" max="5965" width="8.109375" style="24" customWidth="1"/>
    <col min="5966" max="5981" width="1.6640625" style="24" customWidth="1"/>
    <col min="5982" max="5982" width="8.33203125" style="24" customWidth="1"/>
    <col min="5983" max="6007" width="1.6640625" style="24" customWidth="1"/>
    <col min="6008" max="6008" width="17" style="24" customWidth="1"/>
    <col min="6009" max="6144" width="1.6640625" style="24"/>
    <col min="6145" max="6149" width="1.6640625" style="24" customWidth="1"/>
    <col min="6150" max="6150" width="21.109375" style="24" customWidth="1"/>
    <col min="6151" max="6151" width="5.44140625" style="24" customWidth="1"/>
    <col min="6152" max="6152" width="6.109375" style="24" customWidth="1"/>
    <col min="6153" max="6155" width="1.6640625" style="24" customWidth="1"/>
    <col min="6156" max="6156" width="4.5546875" style="24" customWidth="1"/>
    <col min="6157" max="6160" width="1.6640625" style="24" customWidth="1"/>
    <col min="6161" max="6161" width="14" style="24" customWidth="1"/>
    <col min="6162" max="6200" width="1.6640625" style="24" customWidth="1"/>
    <col min="6201" max="6201" width="4.109375" style="24" customWidth="1"/>
    <col min="6202" max="6209" width="1.6640625" style="24" customWidth="1"/>
    <col min="6210" max="6210" width="5.33203125" style="24" customWidth="1"/>
    <col min="6211" max="6213" width="1.6640625" style="24" customWidth="1"/>
    <col min="6214" max="6214" width="5" style="24" customWidth="1"/>
    <col min="6215" max="6220" width="1.6640625" style="24" customWidth="1"/>
    <col min="6221" max="6221" width="8.109375" style="24" customWidth="1"/>
    <col min="6222" max="6237" width="1.6640625" style="24" customWidth="1"/>
    <col min="6238" max="6238" width="8.33203125" style="24" customWidth="1"/>
    <col min="6239" max="6263" width="1.6640625" style="24" customWidth="1"/>
    <col min="6264" max="6264" width="17" style="24" customWidth="1"/>
    <col min="6265" max="6400" width="1.6640625" style="24"/>
    <col min="6401" max="6405" width="1.6640625" style="24" customWidth="1"/>
    <col min="6406" max="6406" width="21.109375" style="24" customWidth="1"/>
    <col min="6407" max="6407" width="5.44140625" style="24" customWidth="1"/>
    <col min="6408" max="6408" width="6.109375" style="24" customWidth="1"/>
    <col min="6409" max="6411" width="1.6640625" style="24" customWidth="1"/>
    <col min="6412" max="6412" width="4.5546875" style="24" customWidth="1"/>
    <col min="6413" max="6416" width="1.6640625" style="24" customWidth="1"/>
    <col min="6417" max="6417" width="14" style="24" customWidth="1"/>
    <col min="6418" max="6456" width="1.6640625" style="24" customWidth="1"/>
    <col min="6457" max="6457" width="4.109375" style="24" customWidth="1"/>
    <col min="6458" max="6465" width="1.6640625" style="24" customWidth="1"/>
    <col min="6466" max="6466" width="5.33203125" style="24" customWidth="1"/>
    <col min="6467" max="6469" width="1.6640625" style="24" customWidth="1"/>
    <col min="6470" max="6470" width="5" style="24" customWidth="1"/>
    <col min="6471" max="6476" width="1.6640625" style="24" customWidth="1"/>
    <col min="6477" max="6477" width="8.109375" style="24" customWidth="1"/>
    <col min="6478" max="6493" width="1.6640625" style="24" customWidth="1"/>
    <col min="6494" max="6494" width="8.33203125" style="24" customWidth="1"/>
    <col min="6495" max="6519" width="1.6640625" style="24" customWidth="1"/>
    <col min="6520" max="6520" width="17" style="24" customWidth="1"/>
    <col min="6521" max="6656" width="1.6640625" style="24"/>
    <col min="6657" max="6661" width="1.6640625" style="24" customWidth="1"/>
    <col min="6662" max="6662" width="21.109375" style="24" customWidth="1"/>
    <col min="6663" max="6663" width="5.44140625" style="24" customWidth="1"/>
    <col min="6664" max="6664" width="6.109375" style="24" customWidth="1"/>
    <col min="6665" max="6667" width="1.6640625" style="24" customWidth="1"/>
    <col min="6668" max="6668" width="4.5546875" style="24" customWidth="1"/>
    <col min="6669" max="6672" width="1.6640625" style="24" customWidth="1"/>
    <col min="6673" max="6673" width="14" style="24" customWidth="1"/>
    <col min="6674" max="6712" width="1.6640625" style="24" customWidth="1"/>
    <col min="6713" max="6713" width="4.109375" style="24" customWidth="1"/>
    <col min="6714" max="6721" width="1.6640625" style="24" customWidth="1"/>
    <col min="6722" max="6722" width="5.33203125" style="24" customWidth="1"/>
    <col min="6723" max="6725" width="1.6640625" style="24" customWidth="1"/>
    <col min="6726" max="6726" width="5" style="24" customWidth="1"/>
    <col min="6727" max="6732" width="1.6640625" style="24" customWidth="1"/>
    <col min="6733" max="6733" width="8.109375" style="24" customWidth="1"/>
    <col min="6734" max="6749" width="1.6640625" style="24" customWidth="1"/>
    <col min="6750" max="6750" width="8.33203125" style="24" customWidth="1"/>
    <col min="6751" max="6775" width="1.6640625" style="24" customWidth="1"/>
    <col min="6776" max="6776" width="17" style="24" customWidth="1"/>
    <col min="6777" max="6912" width="1.6640625" style="24"/>
    <col min="6913" max="6917" width="1.6640625" style="24" customWidth="1"/>
    <col min="6918" max="6918" width="21.109375" style="24" customWidth="1"/>
    <col min="6919" max="6919" width="5.44140625" style="24" customWidth="1"/>
    <col min="6920" max="6920" width="6.109375" style="24" customWidth="1"/>
    <col min="6921" max="6923" width="1.6640625" style="24" customWidth="1"/>
    <col min="6924" max="6924" width="4.5546875" style="24" customWidth="1"/>
    <col min="6925" max="6928" width="1.6640625" style="24" customWidth="1"/>
    <col min="6929" max="6929" width="14" style="24" customWidth="1"/>
    <col min="6930" max="6968" width="1.6640625" style="24" customWidth="1"/>
    <col min="6969" max="6969" width="4.109375" style="24" customWidth="1"/>
    <col min="6970" max="6977" width="1.6640625" style="24" customWidth="1"/>
    <col min="6978" max="6978" width="5.33203125" style="24" customWidth="1"/>
    <col min="6979" max="6981" width="1.6640625" style="24" customWidth="1"/>
    <col min="6982" max="6982" width="5" style="24" customWidth="1"/>
    <col min="6983" max="6988" width="1.6640625" style="24" customWidth="1"/>
    <col min="6989" max="6989" width="8.109375" style="24" customWidth="1"/>
    <col min="6990" max="7005" width="1.6640625" style="24" customWidth="1"/>
    <col min="7006" max="7006" width="8.33203125" style="24" customWidth="1"/>
    <col min="7007" max="7031" width="1.6640625" style="24" customWidth="1"/>
    <col min="7032" max="7032" width="17" style="24" customWidth="1"/>
    <col min="7033" max="7168" width="1.6640625" style="24"/>
    <col min="7169" max="7173" width="1.6640625" style="24" customWidth="1"/>
    <col min="7174" max="7174" width="21.109375" style="24" customWidth="1"/>
    <col min="7175" max="7175" width="5.44140625" style="24" customWidth="1"/>
    <col min="7176" max="7176" width="6.109375" style="24" customWidth="1"/>
    <col min="7177" max="7179" width="1.6640625" style="24" customWidth="1"/>
    <col min="7180" max="7180" width="4.5546875" style="24" customWidth="1"/>
    <col min="7181" max="7184" width="1.6640625" style="24" customWidth="1"/>
    <col min="7185" max="7185" width="14" style="24" customWidth="1"/>
    <col min="7186" max="7224" width="1.6640625" style="24" customWidth="1"/>
    <col min="7225" max="7225" width="4.109375" style="24" customWidth="1"/>
    <col min="7226" max="7233" width="1.6640625" style="24" customWidth="1"/>
    <col min="7234" max="7234" width="5.33203125" style="24" customWidth="1"/>
    <col min="7235" max="7237" width="1.6640625" style="24" customWidth="1"/>
    <col min="7238" max="7238" width="5" style="24" customWidth="1"/>
    <col min="7239" max="7244" width="1.6640625" style="24" customWidth="1"/>
    <col min="7245" max="7245" width="8.109375" style="24" customWidth="1"/>
    <col min="7246" max="7261" width="1.6640625" style="24" customWidth="1"/>
    <col min="7262" max="7262" width="8.33203125" style="24" customWidth="1"/>
    <col min="7263" max="7287" width="1.6640625" style="24" customWidth="1"/>
    <col min="7288" max="7288" width="17" style="24" customWidth="1"/>
    <col min="7289" max="7424" width="1.6640625" style="24"/>
    <col min="7425" max="7429" width="1.6640625" style="24" customWidth="1"/>
    <col min="7430" max="7430" width="21.109375" style="24" customWidth="1"/>
    <col min="7431" max="7431" width="5.44140625" style="24" customWidth="1"/>
    <col min="7432" max="7432" width="6.109375" style="24" customWidth="1"/>
    <col min="7433" max="7435" width="1.6640625" style="24" customWidth="1"/>
    <col min="7436" max="7436" width="4.5546875" style="24" customWidth="1"/>
    <col min="7437" max="7440" width="1.6640625" style="24" customWidth="1"/>
    <col min="7441" max="7441" width="14" style="24" customWidth="1"/>
    <col min="7442" max="7480" width="1.6640625" style="24" customWidth="1"/>
    <col min="7481" max="7481" width="4.109375" style="24" customWidth="1"/>
    <col min="7482" max="7489" width="1.6640625" style="24" customWidth="1"/>
    <col min="7490" max="7490" width="5.33203125" style="24" customWidth="1"/>
    <col min="7491" max="7493" width="1.6640625" style="24" customWidth="1"/>
    <col min="7494" max="7494" width="5" style="24" customWidth="1"/>
    <col min="7495" max="7500" width="1.6640625" style="24" customWidth="1"/>
    <col min="7501" max="7501" width="8.109375" style="24" customWidth="1"/>
    <col min="7502" max="7517" width="1.6640625" style="24" customWidth="1"/>
    <col min="7518" max="7518" width="8.33203125" style="24" customWidth="1"/>
    <col min="7519" max="7543" width="1.6640625" style="24" customWidth="1"/>
    <col min="7544" max="7544" width="17" style="24" customWidth="1"/>
    <col min="7545" max="7680" width="1.6640625" style="24"/>
    <col min="7681" max="7685" width="1.6640625" style="24" customWidth="1"/>
    <col min="7686" max="7686" width="21.109375" style="24" customWidth="1"/>
    <col min="7687" max="7687" width="5.44140625" style="24" customWidth="1"/>
    <col min="7688" max="7688" width="6.109375" style="24" customWidth="1"/>
    <col min="7689" max="7691" width="1.6640625" style="24" customWidth="1"/>
    <col min="7692" max="7692" width="4.5546875" style="24" customWidth="1"/>
    <col min="7693" max="7696" width="1.6640625" style="24" customWidth="1"/>
    <col min="7697" max="7697" width="14" style="24" customWidth="1"/>
    <col min="7698" max="7736" width="1.6640625" style="24" customWidth="1"/>
    <col min="7737" max="7737" width="4.109375" style="24" customWidth="1"/>
    <col min="7738" max="7745" width="1.6640625" style="24" customWidth="1"/>
    <col min="7746" max="7746" width="5.33203125" style="24" customWidth="1"/>
    <col min="7747" max="7749" width="1.6640625" style="24" customWidth="1"/>
    <col min="7750" max="7750" width="5" style="24" customWidth="1"/>
    <col min="7751" max="7756" width="1.6640625" style="24" customWidth="1"/>
    <col min="7757" max="7757" width="8.109375" style="24" customWidth="1"/>
    <col min="7758" max="7773" width="1.6640625" style="24" customWidth="1"/>
    <col min="7774" max="7774" width="8.33203125" style="24" customWidth="1"/>
    <col min="7775" max="7799" width="1.6640625" style="24" customWidth="1"/>
    <col min="7800" max="7800" width="17" style="24" customWidth="1"/>
    <col min="7801" max="7936" width="1.6640625" style="24"/>
    <col min="7937" max="7941" width="1.6640625" style="24" customWidth="1"/>
    <col min="7942" max="7942" width="21.109375" style="24" customWidth="1"/>
    <col min="7943" max="7943" width="5.44140625" style="24" customWidth="1"/>
    <col min="7944" max="7944" width="6.109375" style="24" customWidth="1"/>
    <col min="7945" max="7947" width="1.6640625" style="24" customWidth="1"/>
    <col min="7948" max="7948" width="4.5546875" style="24" customWidth="1"/>
    <col min="7949" max="7952" width="1.6640625" style="24" customWidth="1"/>
    <col min="7953" max="7953" width="14" style="24" customWidth="1"/>
    <col min="7954" max="7992" width="1.6640625" style="24" customWidth="1"/>
    <col min="7993" max="7993" width="4.109375" style="24" customWidth="1"/>
    <col min="7994" max="8001" width="1.6640625" style="24" customWidth="1"/>
    <col min="8002" max="8002" width="5.33203125" style="24" customWidth="1"/>
    <col min="8003" max="8005" width="1.6640625" style="24" customWidth="1"/>
    <col min="8006" max="8006" width="5" style="24" customWidth="1"/>
    <col min="8007" max="8012" width="1.6640625" style="24" customWidth="1"/>
    <col min="8013" max="8013" width="8.109375" style="24" customWidth="1"/>
    <col min="8014" max="8029" width="1.6640625" style="24" customWidth="1"/>
    <col min="8030" max="8030" width="8.33203125" style="24" customWidth="1"/>
    <col min="8031" max="8055" width="1.6640625" style="24" customWidth="1"/>
    <col min="8056" max="8056" width="17" style="24" customWidth="1"/>
    <col min="8057" max="8192" width="1.6640625" style="24"/>
    <col min="8193" max="8197" width="1.6640625" style="24" customWidth="1"/>
    <col min="8198" max="8198" width="21.109375" style="24" customWidth="1"/>
    <col min="8199" max="8199" width="5.44140625" style="24" customWidth="1"/>
    <col min="8200" max="8200" width="6.109375" style="24" customWidth="1"/>
    <col min="8201" max="8203" width="1.6640625" style="24" customWidth="1"/>
    <col min="8204" max="8204" width="4.5546875" style="24" customWidth="1"/>
    <col min="8205" max="8208" width="1.6640625" style="24" customWidth="1"/>
    <col min="8209" max="8209" width="14" style="24" customWidth="1"/>
    <col min="8210" max="8248" width="1.6640625" style="24" customWidth="1"/>
    <col min="8249" max="8249" width="4.109375" style="24" customWidth="1"/>
    <col min="8250" max="8257" width="1.6640625" style="24" customWidth="1"/>
    <col min="8258" max="8258" width="5.33203125" style="24" customWidth="1"/>
    <col min="8259" max="8261" width="1.6640625" style="24" customWidth="1"/>
    <col min="8262" max="8262" width="5" style="24" customWidth="1"/>
    <col min="8263" max="8268" width="1.6640625" style="24" customWidth="1"/>
    <col min="8269" max="8269" width="8.109375" style="24" customWidth="1"/>
    <col min="8270" max="8285" width="1.6640625" style="24" customWidth="1"/>
    <col min="8286" max="8286" width="8.33203125" style="24" customWidth="1"/>
    <col min="8287" max="8311" width="1.6640625" style="24" customWidth="1"/>
    <col min="8312" max="8312" width="17" style="24" customWidth="1"/>
    <col min="8313" max="8448" width="1.6640625" style="24"/>
    <col min="8449" max="8453" width="1.6640625" style="24" customWidth="1"/>
    <col min="8454" max="8454" width="21.109375" style="24" customWidth="1"/>
    <col min="8455" max="8455" width="5.44140625" style="24" customWidth="1"/>
    <col min="8456" max="8456" width="6.109375" style="24" customWidth="1"/>
    <col min="8457" max="8459" width="1.6640625" style="24" customWidth="1"/>
    <col min="8460" max="8460" width="4.5546875" style="24" customWidth="1"/>
    <col min="8461" max="8464" width="1.6640625" style="24" customWidth="1"/>
    <col min="8465" max="8465" width="14" style="24" customWidth="1"/>
    <col min="8466" max="8504" width="1.6640625" style="24" customWidth="1"/>
    <col min="8505" max="8505" width="4.109375" style="24" customWidth="1"/>
    <col min="8506" max="8513" width="1.6640625" style="24" customWidth="1"/>
    <col min="8514" max="8514" width="5.33203125" style="24" customWidth="1"/>
    <col min="8515" max="8517" width="1.6640625" style="24" customWidth="1"/>
    <col min="8518" max="8518" width="5" style="24" customWidth="1"/>
    <col min="8519" max="8524" width="1.6640625" style="24" customWidth="1"/>
    <col min="8525" max="8525" width="8.109375" style="24" customWidth="1"/>
    <col min="8526" max="8541" width="1.6640625" style="24" customWidth="1"/>
    <col min="8542" max="8542" width="8.33203125" style="24" customWidth="1"/>
    <col min="8543" max="8567" width="1.6640625" style="24" customWidth="1"/>
    <col min="8568" max="8568" width="17" style="24" customWidth="1"/>
    <col min="8569" max="8704" width="1.6640625" style="24"/>
    <col min="8705" max="8709" width="1.6640625" style="24" customWidth="1"/>
    <col min="8710" max="8710" width="21.109375" style="24" customWidth="1"/>
    <col min="8711" max="8711" width="5.44140625" style="24" customWidth="1"/>
    <col min="8712" max="8712" width="6.109375" style="24" customWidth="1"/>
    <col min="8713" max="8715" width="1.6640625" style="24" customWidth="1"/>
    <col min="8716" max="8716" width="4.5546875" style="24" customWidth="1"/>
    <col min="8717" max="8720" width="1.6640625" style="24" customWidth="1"/>
    <col min="8721" max="8721" width="14" style="24" customWidth="1"/>
    <col min="8722" max="8760" width="1.6640625" style="24" customWidth="1"/>
    <col min="8761" max="8761" width="4.109375" style="24" customWidth="1"/>
    <col min="8762" max="8769" width="1.6640625" style="24" customWidth="1"/>
    <col min="8770" max="8770" width="5.33203125" style="24" customWidth="1"/>
    <col min="8771" max="8773" width="1.6640625" style="24" customWidth="1"/>
    <col min="8774" max="8774" width="5" style="24" customWidth="1"/>
    <col min="8775" max="8780" width="1.6640625" style="24" customWidth="1"/>
    <col min="8781" max="8781" width="8.109375" style="24" customWidth="1"/>
    <col min="8782" max="8797" width="1.6640625" style="24" customWidth="1"/>
    <col min="8798" max="8798" width="8.33203125" style="24" customWidth="1"/>
    <col min="8799" max="8823" width="1.6640625" style="24" customWidth="1"/>
    <col min="8824" max="8824" width="17" style="24" customWidth="1"/>
    <col min="8825" max="8960" width="1.6640625" style="24"/>
    <col min="8961" max="8965" width="1.6640625" style="24" customWidth="1"/>
    <col min="8966" max="8966" width="21.109375" style="24" customWidth="1"/>
    <col min="8967" max="8967" width="5.44140625" style="24" customWidth="1"/>
    <col min="8968" max="8968" width="6.109375" style="24" customWidth="1"/>
    <col min="8969" max="8971" width="1.6640625" style="24" customWidth="1"/>
    <col min="8972" max="8972" width="4.5546875" style="24" customWidth="1"/>
    <col min="8973" max="8976" width="1.6640625" style="24" customWidth="1"/>
    <col min="8977" max="8977" width="14" style="24" customWidth="1"/>
    <col min="8978" max="9016" width="1.6640625" style="24" customWidth="1"/>
    <col min="9017" max="9017" width="4.109375" style="24" customWidth="1"/>
    <col min="9018" max="9025" width="1.6640625" style="24" customWidth="1"/>
    <col min="9026" max="9026" width="5.33203125" style="24" customWidth="1"/>
    <col min="9027" max="9029" width="1.6640625" style="24" customWidth="1"/>
    <col min="9030" max="9030" width="5" style="24" customWidth="1"/>
    <col min="9031" max="9036" width="1.6640625" style="24" customWidth="1"/>
    <col min="9037" max="9037" width="8.109375" style="24" customWidth="1"/>
    <col min="9038" max="9053" width="1.6640625" style="24" customWidth="1"/>
    <col min="9054" max="9054" width="8.33203125" style="24" customWidth="1"/>
    <col min="9055" max="9079" width="1.6640625" style="24" customWidth="1"/>
    <col min="9080" max="9080" width="17" style="24" customWidth="1"/>
    <col min="9081" max="9216" width="1.6640625" style="24"/>
    <col min="9217" max="9221" width="1.6640625" style="24" customWidth="1"/>
    <col min="9222" max="9222" width="21.109375" style="24" customWidth="1"/>
    <col min="9223" max="9223" width="5.44140625" style="24" customWidth="1"/>
    <col min="9224" max="9224" width="6.109375" style="24" customWidth="1"/>
    <col min="9225" max="9227" width="1.6640625" style="24" customWidth="1"/>
    <col min="9228" max="9228" width="4.5546875" style="24" customWidth="1"/>
    <col min="9229" max="9232" width="1.6640625" style="24" customWidth="1"/>
    <col min="9233" max="9233" width="14" style="24" customWidth="1"/>
    <col min="9234" max="9272" width="1.6640625" style="24" customWidth="1"/>
    <col min="9273" max="9273" width="4.109375" style="24" customWidth="1"/>
    <col min="9274" max="9281" width="1.6640625" style="24" customWidth="1"/>
    <col min="9282" max="9282" width="5.33203125" style="24" customWidth="1"/>
    <col min="9283" max="9285" width="1.6640625" style="24" customWidth="1"/>
    <col min="9286" max="9286" width="5" style="24" customWidth="1"/>
    <col min="9287" max="9292" width="1.6640625" style="24" customWidth="1"/>
    <col min="9293" max="9293" width="8.109375" style="24" customWidth="1"/>
    <col min="9294" max="9309" width="1.6640625" style="24" customWidth="1"/>
    <col min="9310" max="9310" width="8.33203125" style="24" customWidth="1"/>
    <col min="9311" max="9335" width="1.6640625" style="24" customWidth="1"/>
    <col min="9336" max="9336" width="17" style="24" customWidth="1"/>
    <col min="9337" max="9472" width="1.6640625" style="24"/>
    <col min="9473" max="9477" width="1.6640625" style="24" customWidth="1"/>
    <col min="9478" max="9478" width="21.109375" style="24" customWidth="1"/>
    <col min="9479" max="9479" width="5.44140625" style="24" customWidth="1"/>
    <col min="9480" max="9480" width="6.109375" style="24" customWidth="1"/>
    <col min="9481" max="9483" width="1.6640625" style="24" customWidth="1"/>
    <col min="9484" max="9484" width="4.5546875" style="24" customWidth="1"/>
    <col min="9485" max="9488" width="1.6640625" style="24" customWidth="1"/>
    <col min="9489" max="9489" width="14" style="24" customWidth="1"/>
    <col min="9490" max="9528" width="1.6640625" style="24" customWidth="1"/>
    <col min="9529" max="9529" width="4.109375" style="24" customWidth="1"/>
    <col min="9530" max="9537" width="1.6640625" style="24" customWidth="1"/>
    <col min="9538" max="9538" width="5.33203125" style="24" customWidth="1"/>
    <col min="9539" max="9541" width="1.6640625" style="24" customWidth="1"/>
    <col min="9542" max="9542" width="5" style="24" customWidth="1"/>
    <col min="9543" max="9548" width="1.6640625" style="24" customWidth="1"/>
    <col min="9549" max="9549" width="8.109375" style="24" customWidth="1"/>
    <col min="9550" max="9565" width="1.6640625" style="24" customWidth="1"/>
    <col min="9566" max="9566" width="8.33203125" style="24" customWidth="1"/>
    <col min="9567" max="9591" width="1.6640625" style="24" customWidth="1"/>
    <col min="9592" max="9592" width="17" style="24" customWidth="1"/>
    <col min="9593" max="9728" width="1.6640625" style="24"/>
    <col min="9729" max="9733" width="1.6640625" style="24" customWidth="1"/>
    <col min="9734" max="9734" width="21.109375" style="24" customWidth="1"/>
    <col min="9735" max="9735" width="5.44140625" style="24" customWidth="1"/>
    <col min="9736" max="9736" width="6.109375" style="24" customWidth="1"/>
    <col min="9737" max="9739" width="1.6640625" style="24" customWidth="1"/>
    <col min="9740" max="9740" width="4.5546875" style="24" customWidth="1"/>
    <col min="9741" max="9744" width="1.6640625" style="24" customWidth="1"/>
    <col min="9745" max="9745" width="14" style="24" customWidth="1"/>
    <col min="9746" max="9784" width="1.6640625" style="24" customWidth="1"/>
    <col min="9785" max="9785" width="4.109375" style="24" customWidth="1"/>
    <col min="9786" max="9793" width="1.6640625" style="24" customWidth="1"/>
    <col min="9794" max="9794" width="5.33203125" style="24" customWidth="1"/>
    <col min="9795" max="9797" width="1.6640625" style="24" customWidth="1"/>
    <col min="9798" max="9798" width="5" style="24" customWidth="1"/>
    <col min="9799" max="9804" width="1.6640625" style="24" customWidth="1"/>
    <col min="9805" max="9805" width="8.109375" style="24" customWidth="1"/>
    <col min="9806" max="9821" width="1.6640625" style="24" customWidth="1"/>
    <col min="9822" max="9822" width="8.33203125" style="24" customWidth="1"/>
    <col min="9823" max="9847" width="1.6640625" style="24" customWidth="1"/>
    <col min="9848" max="9848" width="17" style="24" customWidth="1"/>
    <col min="9849" max="9984" width="1.6640625" style="24"/>
    <col min="9985" max="9989" width="1.6640625" style="24" customWidth="1"/>
    <col min="9990" max="9990" width="21.109375" style="24" customWidth="1"/>
    <col min="9991" max="9991" width="5.44140625" style="24" customWidth="1"/>
    <col min="9992" max="9992" width="6.109375" style="24" customWidth="1"/>
    <col min="9993" max="9995" width="1.6640625" style="24" customWidth="1"/>
    <col min="9996" max="9996" width="4.5546875" style="24" customWidth="1"/>
    <col min="9997" max="10000" width="1.6640625" style="24" customWidth="1"/>
    <col min="10001" max="10001" width="14" style="24" customWidth="1"/>
    <col min="10002" max="10040" width="1.6640625" style="24" customWidth="1"/>
    <col min="10041" max="10041" width="4.109375" style="24" customWidth="1"/>
    <col min="10042" max="10049" width="1.6640625" style="24" customWidth="1"/>
    <col min="10050" max="10050" width="5.33203125" style="24" customWidth="1"/>
    <col min="10051" max="10053" width="1.6640625" style="24" customWidth="1"/>
    <col min="10054" max="10054" width="5" style="24" customWidth="1"/>
    <col min="10055" max="10060" width="1.6640625" style="24" customWidth="1"/>
    <col min="10061" max="10061" width="8.109375" style="24" customWidth="1"/>
    <col min="10062" max="10077" width="1.6640625" style="24" customWidth="1"/>
    <col min="10078" max="10078" width="8.33203125" style="24" customWidth="1"/>
    <col min="10079" max="10103" width="1.6640625" style="24" customWidth="1"/>
    <col min="10104" max="10104" width="17" style="24" customWidth="1"/>
    <col min="10105" max="10240" width="1.6640625" style="24"/>
    <col min="10241" max="10245" width="1.6640625" style="24" customWidth="1"/>
    <col min="10246" max="10246" width="21.109375" style="24" customWidth="1"/>
    <col min="10247" max="10247" width="5.44140625" style="24" customWidth="1"/>
    <col min="10248" max="10248" width="6.109375" style="24" customWidth="1"/>
    <col min="10249" max="10251" width="1.6640625" style="24" customWidth="1"/>
    <col min="10252" max="10252" width="4.5546875" style="24" customWidth="1"/>
    <col min="10253" max="10256" width="1.6640625" style="24" customWidth="1"/>
    <col min="10257" max="10257" width="14" style="24" customWidth="1"/>
    <col min="10258" max="10296" width="1.6640625" style="24" customWidth="1"/>
    <col min="10297" max="10297" width="4.109375" style="24" customWidth="1"/>
    <col min="10298" max="10305" width="1.6640625" style="24" customWidth="1"/>
    <col min="10306" max="10306" width="5.33203125" style="24" customWidth="1"/>
    <col min="10307" max="10309" width="1.6640625" style="24" customWidth="1"/>
    <col min="10310" max="10310" width="5" style="24" customWidth="1"/>
    <col min="10311" max="10316" width="1.6640625" style="24" customWidth="1"/>
    <col min="10317" max="10317" width="8.109375" style="24" customWidth="1"/>
    <col min="10318" max="10333" width="1.6640625" style="24" customWidth="1"/>
    <col min="10334" max="10334" width="8.33203125" style="24" customWidth="1"/>
    <col min="10335" max="10359" width="1.6640625" style="24" customWidth="1"/>
    <col min="10360" max="10360" width="17" style="24" customWidth="1"/>
    <col min="10361" max="10496" width="1.6640625" style="24"/>
    <col min="10497" max="10501" width="1.6640625" style="24" customWidth="1"/>
    <col min="10502" max="10502" width="21.109375" style="24" customWidth="1"/>
    <col min="10503" max="10503" width="5.44140625" style="24" customWidth="1"/>
    <col min="10504" max="10504" width="6.109375" style="24" customWidth="1"/>
    <col min="10505" max="10507" width="1.6640625" style="24" customWidth="1"/>
    <col min="10508" max="10508" width="4.5546875" style="24" customWidth="1"/>
    <col min="10509" max="10512" width="1.6640625" style="24" customWidth="1"/>
    <col min="10513" max="10513" width="14" style="24" customWidth="1"/>
    <col min="10514" max="10552" width="1.6640625" style="24" customWidth="1"/>
    <col min="10553" max="10553" width="4.109375" style="24" customWidth="1"/>
    <col min="10554" max="10561" width="1.6640625" style="24" customWidth="1"/>
    <col min="10562" max="10562" width="5.33203125" style="24" customWidth="1"/>
    <col min="10563" max="10565" width="1.6640625" style="24" customWidth="1"/>
    <col min="10566" max="10566" width="5" style="24" customWidth="1"/>
    <col min="10567" max="10572" width="1.6640625" style="24" customWidth="1"/>
    <col min="10573" max="10573" width="8.109375" style="24" customWidth="1"/>
    <col min="10574" max="10589" width="1.6640625" style="24" customWidth="1"/>
    <col min="10590" max="10590" width="8.33203125" style="24" customWidth="1"/>
    <col min="10591" max="10615" width="1.6640625" style="24" customWidth="1"/>
    <col min="10616" max="10616" width="17" style="24" customWidth="1"/>
    <col min="10617" max="10752" width="1.6640625" style="24"/>
    <col min="10753" max="10757" width="1.6640625" style="24" customWidth="1"/>
    <col min="10758" max="10758" width="21.109375" style="24" customWidth="1"/>
    <col min="10759" max="10759" width="5.44140625" style="24" customWidth="1"/>
    <col min="10760" max="10760" width="6.109375" style="24" customWidth="1"/>
    <col min="10761" max="10763" width="1.6640625" style="24" customWidth="1"/>
    <col min="10764" max="10764" width="4.5546875" style="24" customWidth="1"/>
    <col min="10765" max="10768" width="1.6640625" style="24" customWidth="1"/>
    <col min="10769" max="10769" width="14" style="24" customWidth="1"/>
    <col min="10770" max="10808" width="1.6640625" style="24" customWidth="1"/>
    <col min="10809" max="10809" width="4.109375" style="24" customWidth="1"/>
    <col min="10810" max="10817" width="1.6640625" style="24" customWidth="1"/>
    <col min="10818" max="10818" width="5.33203125" style="24" customWidth="1"/>
    <col min="10819" max="10821" width="1.6640625" style="24" customWidth="1"/>
    <col min="10822" max="10822" width="5" style="24" customWidth="1"/>
    <col min="10823" max="10828" width="1.6640625" style="24" customWidth="1"/>
    <col min="10829" max="10829" width="8.109375" style="24" customWidth="1"/>
    <col min="10830" max="10845" width="1.6640625" style="24" customWidth="1"/>
    <col min="10846" max="10846" width="8.33203125" style="24" customWidth="1"/>
    <col min="10847" max="10871" width="1.6640625" style="24" customWidth="1"/>
    <col min="10872" max="10872" width="17" style="24" customWidth="1"/>
    <col min="10873" max="11008" width="1.6640625" style="24"/>
    <col min="11009" max="11013" width="1.6640625" style="24" customWidth="1"/>
    <col min="11014" max="11014" width="21.109375" style="24" customWidth="1"/>
    <col min="11015" max="11015" width="5.44140625" style="24" customWidth="1"/>
    <col min="11016" max="11016" width="6.109375" style="24" customWidth="1"/>
    <col min="11017" max="11019" width="1.6640625" style="24" customWidth="1"/>
    <col min="11020" max="11020" width="4.5546875" style="24" customWidth="1"/>
    <col min="11021" max="11024" width="1.6640625" style="24" customWidth="1"/>
    <col min="11025" max="11025" width="14" style="24" customWidth="1"/>
    <col min="11026" max="11064" width="1.6640625" style="24" customWidth="1"/>
    <col min="11065" max="11065" width="4.109375" style="24" customWidth="1"/>
    <col min="11066" max="11073" width="1.6640625" style="24" customWidth="1"/>
    <col min="11074" max="11074" width="5.33203125" style="24" customWidth="1"/>
    <col min="11075" max="11077" width="1.6640625" style="24" customWidth="1"/>
    <col min="11078" max="11078" width="5" style="24" customWidth="1"/>
    <col min="11079" max="11084" width="1.6640625" style="24" customWidth="1"/>
    <col min="11085" max="11085" width="8.109375" style="24" customWidth="1"/>
    <col min="11086" max="11101" width="1.6640625" style="24" customWidth="1"/>
    <col min="11102" max="11102" width="8.33203125" style="24" customWidth="1"/>
    <col min="11103" max="11127" width="1.6640625" style="24" customWidth="1"/>
    <col min="11128" max="11128" width="17" style="24" customWidth="1"/>
    <col min="11129" max="11264" width="1.6640625" style="24"/>
    <col min="11265" max="11269" width="1.6640625" style="24" customWidth="1"/>
    <col min="11270" max="11270" width="21.109375" style="24" customWidth="1"/>
    <col min="11271" max="11271" width="5.44140625" style="24" customWidth="1"/>
    <col min="11272" max="11272" width="6.109375" style="24" customWidth="1"/>
    <col min="11273" max="11275" width="1.6640625" style="24" customWidth="1"/>
    <col min="11276" max="11276" width="4.5546875" style="24" customWidth="1"/>
    <col min="11277" max="11280" width="1.6640625" style="24" customWidth="1"/>
    <col min="11281" max="11281" width="14" style="24" customWidth="1"/>
    <col min="11282" max="11320" width="1.6640625" style="24" customWidth="1"/>
    <col min="11321" max="11321" width="4.109375" style="24" customWidth="1"/>
    <col min="11322" max="11329" width="1.6640625" style="24" customWidth="1"/>
    <col min="11330" max="11330" width="5.33203125" style="24" customWidth="1"/>
    <col min="11331" max="11333" width="1.6640625" style="24" customWidth="1"/>
    <col min="11334" max="11334" width="5" style="24" customWidth="1"/>
    <col min="11335" max="11340" width="1.6640625" style="24" customWidth="1"/>
    <col min="11341" max="11341" width="8.109375" style="24" customWidth="1"/>
    <col min="11342" max="11357" width="1.6640625" style="24" customWidth="1"/>
    <col min="11358" max="11358" width="8.33203125" style="24" customWidth="1"/>
    <col min="11359" max="11383" width="1.6640625" style="24" customWidth="1"/>
    <col min="11384" max="11384" width="17" style="24" customWidth="1"/>
    <col min="11385" max="11520" width="1.6640625" style="24"/>
    <col min="11521" max="11525" width="1.6640625" style="24" customWidth="1"/>
    <col min="11526" max="11526" width="21.109375" style="24" customWidth="1"/>
    <col min="11527" max="11527" width="5.44140625" style="24" customWidth="1"/>
    <col min="11528" max="11528" width="6.109375" style="24" customWidth="1"/>
    <col min="11529" max="11531" width="1.6640625" style="24" customWidth="1"/>
    <col min="11532" max="11532" width="4.5546875" style="24" customWidth="1"/>
    <col min="11533" max="11536" width="1.6640625" style="24" customWidth="1"/>
    <col min="11537" max="11537" width="14" style="24" customWidth="1"/>
    <col min="11538" max="11576" width="1.6640625" style="24" customWidth="1"/>
    <col min="11577" max="11577" width="4.109375" style="24" customWidth="1"/>
    <col min="11578" max="11585" width="1.6640625" style="24" customWidth="1"/>
    <col min="11586" max="11586" width="5.33203125" style="24" customWidth="1"/>
    <col min="11587" max="11589" width="1.6640625" style="24" customWidth="1"/>
    <col min="11590" max="11590" width="5" style="24" customWidth="1"/>
    <col min="11591" max="11596" width="1.6640625" style="24" customWidth="1"/>
    <col min="11597" max="11597" width="8.109375" style="24" customWidth="1"/>
    <col min="11598" max="11613" width="1.6640625" style="24" customWidth="1"/>
    <col min="11614" max="11614" width="8.33203125" style="24" customWidth="1"/>
    <col min="11615" max="11639" width="1.6640625" style="24" customWidth="1"/>
    <col min="11640" max="11640" width="17" style="24" customWidth="1"/>
    <col min="11641" max="11776" width="1.6640625" style="24"/>
    <col min="11777" max="11781" width="1.6640625" style="24" customWidth="1"/>
    <col min="11782" max="11782" width="21.109375" style="24" customWidth="1"/>
    <col min="11783" max="11783" width="5.44140625" style="24" customWidth="1"/>
    <col min="11784" max="11784" width="6.109375" style="24" customWidth="1"/>
    <col min="11785" max="11787" width="1.6640625" style="24" customWidth="1"/>
    <col min="11788" max="11788" width="4.5546875" style="24" customWidth="1"/>
    <col min="11789" max="11792" width="1.6640625" style="24" customWidth="1"/>
    <col min="11793" max="11793" width="14" style="24" customWidth="1"/>
    <col min="11794" max="11832" width="1.6640625" style="24" customWidth="1"/>
    <col min="11833" max="11833" width="4.109375" style="24" customWidth="1"/>
    <col min="11834" max="11841" width="1.6640625" style="24" customWidth="1"/>
    <col min="11842" max="11842" width="5.33203125" style="24" customWidth="1"/>
    <col min="11843" max="11845" width="1.6640625" style="24" customWidth="1"/>
    <col min="11846" max="11846" width="5" style="24" customWidth="1"/>
    <col min="11847" max="11852" width="1.6640625" style="24" customWidth="1"/>
    <col min="11853" max="11853" width="8.109375" style="24" customWidth="1"/>
    <col min="11854" max="11869" width="1.6640625" style="24" customWidth="1"/>
    <col min="11870" max="11870" width="8.33203125" style="24" customWidth="1"/>
    <col min="11871" max="11895" width="1.6640625" style="24" customWidth="1"/>
    <col min="11896" max="11896" width="17" style="24" customWidth="1"/>
    <col min="11897" max="12032" width="1.6640625" style="24"/>
    <col min="12033" max="12037" width="1.6640625" style="24" customWidth="1"/>
    <col min="12038" max="12038" width="21.109375" style="24" customWidth="1"/>
    <col min="12039" max="12039" width="5.44140625" style="24" customWidth="1"/>
    <col min="12040" max="12040" width="6.109375" style="24" customWidth="1"/>
    <col min="12041" max="12043" width="1.6640625" style="24" customWidth="1"/>
    <col min="12044" max="12044" width="4.5546875" style="24" customWidth="1"/>
    <col min="12045" max="12048" width="1.6640625" style="24" customWidth="1"/>
    <col min="12049" max="12049" width="14" style="24" customWidth="1"/>
    <col min="12050" max="12088" width="1.6640625" style="24" customWidth="1"/>
    <col min="12089" max="12089" width="4.109375" style="24" customWidth="1"/>
    <col min="12090" max="12097" width="1.6640625" style="24" customWidth="1"/>
    <col min="12098" max="12098" width="5.33203125" style="24" customWidth="1"/>
    <col min="12099" max="12101" width="1.6640625" style="24" customWidth="1"/>
    <col min="12102" max="12102" width="5" style="24" customWidth="1"/>
    <col min="12103" max="12108" width="1.6640625" style="24" customWidth="1"/>
    <col min="12109" max="12109" width="8.109375" style="24" customWidth="1"/>
    <col min="12110" max="12125" width="1.6640625" style="24" customWidth="1"/>
    <col min="12126" max="12126" width="8.33203125" style="24" customWidth="1"/>
    <col min="12127" max="12151" width="1.6640625" style="24" customWidth="1"/>
    <col min="12152" max="12152" width="17" style="24" customWidth="1"/>
    <col min="12153" max="12288" width="1.6640625" style="24"/>
    <col min="12289" max="12293" width="1.6640625" style="24" customWidth="1"/>
    <col min="12294" max="12294" width="21.109375" style="24" customWidth="1"/>
    <col min="12295" max="12295" width="5.44140625" style="24" customWidth="1"/>
    <col min="12296" max="12296" width="6.109375" style="24" customWidth="1"/>
    <col min="12297" max="12299" width="1.6640625" style="24" customWidth="1"/>
    <col min="12300" max="12300" width="4.5546875" style="24" customWidth="1"/>
    <col min="12301" max="12304" width="1.6640625" style="24" customWidth="1"/>
    <col min="12305" max="12305" width="14" style="24" customWidth="1"/>
    <col min="12306" max="12344" width="1.6640625" style="24" customWidth="1"/>
    <col min="12345" max="12345" width="4.109375" style="24" customWidth="1"/>
    <col min="12346" max="12353" width="1.6640625" style="24" customWidth="1"/>
    <col min="12354" max="12354" width="5.33203125" style="24" customWidth="1"/>
    <col min="12355" max="12357" width="1.6640625" style="24" customWidth="1"/>
    <col min="12358" max="12358" width="5" style="24" customWidth="1"/>
    <col min="12359" max="12364" width="1.6640625" style="24" customWidth="1"/>
    <col min="12365" max="12365" width="8.109375" style="24" customWidth="1"/>
    <col min="12366" max="12381" width="1.6640625" style="24" customWidth="1"/>
    <col min="12382" max="12382" width="8.33203125" style="24" customWidth="1"/>
    <col min="12383" max="12407" width="1.6640625" style="24" customWidth="1"/>
    <col min="12408" max="12408" width="17" style="24" customWidth="1"/>
    <col min="12409" max="12544" width="1.6640625" style="24"/>
    <col min="12545" max="12549" width="1.6640625" style="24" customWidth="1"/>
    <col min="12550" max="12550" width="21.109375" style="24" customWidth="1"/>
    <col min="12551" max="12551" width="5.44140625" style="24" customWidth="1"/>
    <col min="12552" max="12552" width="6.109375" style="24" customWidth="1"/>
    <col min="12553" max="12555" width="1.6640625" style="24" customWidth="1"/>
    <col min="12556" max="12556" width="4.5546875" style="24" customWidth="1"/>
    <col min="12557" max="12560" width="1.6640625" style="24" customWidth="1"/>
    <col min="12561" max="12561" width="14" style="24" customWidth="1"/>
    <col min="12562" max="12600" width="1.6640625" style="24" customWidth="1"/>
    <col min="12601" max="12601" width="4.109375" style="24" customWidth="1"/>
    <col min="12602" max="12609" width="1.6640625" style="24" customWidth="1"/>
    <col min="12610" max="12610" width="5.33203125" style="24" customWidth="1"/>
    <col min="12611" max="12613" width="1.6640625" style="24" customWidth="1"/>
    <col min="12614" max="12614" width="5" style="24" customWidth="1"/>
    <col min="12615" max="12620" width="1.6640625" style="24" customWidth="1"/>
    <col min="12621" max="12621" width="8.109375" style="24" customWidth="1"/>
    <col min="12622" max="12637" width="1.6640625" style="24" customWidth="1"/>
    <col min="12638" max="12638" width="8.33203125" style="24" customWidth="1"/>
    <col min="12639" max="12663" width="1.6640625" style="24" customWidth="1"/>
    <col min="12664" max="12664" width="17" style="24" customWidth="1"/>
    <col min="12665" max="12800" width="1.6640625" style="24"/>
    <col min="12801" max="12805" width="1.6640625" style="24" customWidth="1"/>
    <col min="12806" max="12806" width="21.109375" style="24" customWidth="1"/>
    <col min="12807" max="12807" width="5.44140625" style="24" customWidth="1"/>
    <col min="12808" max="12808" width="6.109375" style="24" customWidth="1"/>
    <col min="12809" max="12811" width="1.6640625" style="24" customWidth="1"/>
    <col min="12812" max="12812" width="4.5546875" style="24" customWidth="1"/>
    <col min="12813" max="12816" width="1.6640625" style="24" customWidth="1"/>
    <col min="12817" max="12817" width="14" style="24" customWidth="1"/>
    <col min="12818" max="12856" width="1.6640625" style="24" customWidth="1"/>
    <col min="12857" max="12857" width="4.109375" style="24" customWidth="1"/>
    <col min="12858" max="12865" width="1.6640625" style="24" customWidth="1"/>
    <col min="12866" max="12866" width="5.33203125" style="24" customWidth="1"/>
    <col min="12867" max="12869" width="1.6640625" style="24" customWidth="1"/>
    <col min="12870" max="12870" width="5" style="24" customWidth="1"/>
    <col min="12871" max="12876" width="1.6640625" style="24" customWidth="1"/>
    <col min="12877" max="12877" width="8.109375" style="24" customWidth="1"/>
    <col min="12878" max="12893" width="1.6640625" style="24" customWidth="1"/>
    <col min="12894" max="12894" width="8.33203125" style="24" customWidth="1"/>
    <col min="12895" max="12919" width="1.6640625" style="24" customWidth="1"/>
    <col min="12920" max="12920" width="17" style="24" customWidth="1"/>
    <col min="12921" max="13056" width="1.6640625" style="24"/>
    <col min="13057" max="13061" width="1.6640625" style="24" customWidth="1"/>
    <col min="13062" max="13062" width="21.109375" style="24" customWidth="1"/>
    <col min="13063" max="13063" width="5.44140625" style="24" customWidth="1"/>
    <col min="13064" max="13064" width="6.109375" style="24" customWidth="1"/>
    <col min="13065" max="13067" width="1.6640625" style="24" customWidth="1"/>
    <col min="13068" max="13068" width="4.5546875" style="24" customWidth="1"/>
    <col min="13069" max="13072" width="1.6640625" style="24" customWidth="1"/>
    <col min="13073" max="13073" width="14" style="24" customWidth="1"/>
    <col min="13074" max="13112" width="1.6640625" style="24" customWidth="1"/>
    <col min="13113" max="13113" width="4.109375" style="24" customWidth="1"/>
    <col min="13114" max="13121" width="1.6640625" style="24" customWidth="1"/>
    <col min="13122" max="13122" width="5.33203125" style="24" customWidth="1"/>
    <col min="13123" max="13125" width="1.6640625" style="24" customWidth="1"/>
    <col min="13126" max="13126" width="5" style="24" customWidth="1"/>
    <col min="13127" max="13132" width="1.6640625" style="24" customWidth="1"/>
    <col min="13133" max="13133" width="8.109375" style="24" customWidth="1"/>
    <col min="13134" max="13149" width="1.6640625" style="24" customWidth="1"/>
    <col min="13150" max="13150" width="8.33203125" style="24" customWidth="1"/>
    <col min="13151" max="13175" width="1.6640625" style="24" customWidth="1"/>
    <col min="13176" max="13176" width="17" style="24" customWidth="1"/>
    <col min="13177" max="13312" width="1.6640625" style="24"/>
    <col min="13313" max="13317" width="1.6640625" style="24" customWidth="1"/>
    <col min="13318" max="13318" width="21.109375" style="24" customWidth="1"/>
    <col min="13319" max="13319" width="5.44140625" style="24" customWidth="1"/>
    <col min="13320" max="13320" width="6.109375" style="24" customWidth="1"/>
    <col min="13321" max="13323" width="1.6640625" style="24" customWidth="1"/>
    <col min="13324" max="13324" width="4.5546875" style="24" customWidth="1"/>
    <col min="13325" max="13328" width="1.6640625" style="24" customWidth="1"/>
    <col min="13329" max="13329" width="14" style="24" customWidth="1"/>
    <col min="13330" max="13368" width="1.6640625" style="24" customWidth="1"/>
    <col min="13369" max="13369" width="4.109375" style="24" customWidth="1"/>
    <col min="13370" max="13377" width="1.6640625" style="24" customWidth="1"/>
    <col min="13378" max="13378" width="5.33203125" style="24" customWidth="1"/>
    <col min="13379" max="13381" width="1.6640625" style="24" customWidth="1"/>
    <col min="13382" max="13382" width="5" style="24" customWidth="1"/>
    <col min="13383" max="13388" width="1.6640625" style="24" customWidth="1"/>
    <col min="13389" max="13389" width="8.109375" style="24" customWidth="1"/>
    <col min="13390" max="13405" width="1.6640625" style="24" customWidth="1"/>
    <col min="13406" max="13406" width="8.33203125" style="24" customWidth="1"/>
    <col min="13407" max="13431" width="1.6640625" style="24" customWidth="1"/>
    <col min="13432" max="13432" width="17" style="24" customWidth="1"/>
    <col min="13433" max="13568" width="1.6640625" style="24"/>
    <col min="13569" max="13573" width="1.6640625" style="24" customWidth="1"/>
    <col min="13574" max="13574" width="21.109375" style="24" customWidth="1"/>
    <col min="13575" max="13575" width="5.44140625" style="24" customWidth="1"/>
    <col min="13576" max="13576" width="6.109375" style="24" customWidth="1"/>
    <col min="13577" max="13579" width="1.6640625" style="24" customWidth="1"/>
    <col min="13580" max="13580" width="4.5546875" style="24" customWidth="1"/>
    <col min="13581" max="13584" width="1.6640625" style="24" customWidth="1"/>
    <col min="13585" max="13585" width="14" style="24" customWidth="1"/>
    <col min="13586" max="13624" width="1.6640625" style="24" customWidth="1"/>
    <col min="13625" max="13625" width="4.109375" style="24" customWidth="1"/>
    <col min="13626" max="13633" width="1.6640625" style="24" customWidth="1"/>
    <col min="13634" max="13634" width="5.33203125" style="24" customWidth="1"/>
    <col min="13635" max="13637" width="1.6640625" style="24" customWidth="1"/>
    <col min="13638" max="13638" width="5" style="24" customWidth="1"/>
    <col min="13639" max="13644" width="1.6640625" style="24" customWidth="1"/>
    <col min="13645" max="13645" width="8.109375" style="24" customWidth="1"/>
    <col min="13646" max="13661" width="1.6640625" style="24" customWidth="1"/>
    <col min="13662" max="13662" width="8.33203125" style="24" customWidth="1"/>
    <col min="13663" max="13687" width="1.6640625" style="24" customWidth="1"/>
    <col min="13688" max="13688" width="17" style="24" customWidth="1"/>
    <col min="13689" max="13824" width="1.6640625" style="24"/>
    <col min="13825" max="13829" width="1.6640625" style="24" customWidth="1"/>
    <col min="13830" max="13830" width="21.109375" style="24" customWidth="1"/>
    <col min="13831" max="13831" width="5.44140625" style="24" customWidth="1"/>
    <col min="13832" max="13832" width="6.109375" style="24" customWidth="1"/>
    <col min="13833" max="13835" width="1.6640625" style="24" customWidth="1"/>
    <col min="13836" max="13836" width="4.5546875" style="24" customWidth="1"/>
    <col min="13837" max="13840" width="1.6640625" style="24" customWidth="1"/>
    <col min="13841" max="13841" width="14" style="24" customWidth="1"/>
    <col min="13842" max="13880" width="1.6640625" style="24" customWidth="1"/>
    <col min="13881" max="13881" width="4.109375" style="24" customWidth="1"/>
    <col min="13882" max="13889" width="1.6640625" style="24" customWidth="1"/>
    <col min="13890" max="13890" width="5.33203125" style="24" customWidth="1"/>
    <col min="13891" max="13893" width="1.6640625" style="24" customWidth="1"/>
    <col min="13894" max="13894" width="5" style="24" customWidth="1"/>
    <col min="13895" max="13900" width="1.6640625" style="24" customWidth="1"/>
    <col min="13901" max="13901" width="8.109375" style="24" customWidth="1"/>
    <col min="13902" max="13917" width="1.6640625" style="24" customWidth="1"/>
    <col min="13918" max="13918" width="8.33203125" style="24" customWidth="1"/>
    <col min="13919" max="13943" width="1.6640625" style="24" customWidth="1"/>
    <col min="13944" max="13944" width="17" style="24" customWidth="1"/>
    <col min="13945" max="14080" width="1.6640625" style="24"/>
    <col min="14081" max="14085" width="1.6640625" style="24" customWidth="1"/>
    <col min="14086" max="14086" width="21.109375" style="24" customWidth="1"/>
    <col min="14087" max="14087" width="5.44140625" style="24" customWidth="1"/>
    <col min="14088" max="14088" width="6.109375" style="24" customWidth="1"/>
    <col min="14089" max="14091" width="1.6640625" style="24" customWidth="1"/>
    <col min="14092" max="14092" width="4.5546875" style="24" customWidth="1"/>
    <col min="14093" max="14096" width="1.6640625" style="24" customWidth="1"/>
    <col min="14097" max="14097" width="14" style="24" customWidth="1"/>
    <col min="14098" max="14136" width="1.6640625" style="24" customWidth="1"/>
    <col min="14137" max="14137" width="4.109375" style="24" customWidth="1"/>
    <col min="14138" max="14145" width="1.6640625" style="24" customWidth="1"/>
    <col min="14146" max="14146" width="5.33203125" style="24" customWidth="1"/>
    <col min="14147" max="14149" width="1.6640625" style="24" customWidth="1"/>
    <col min="14150" max="14150" width="5" style="24" customWidth="1"/>
    <col min="14151" max="14156" width="1.6640625" style="24" customWidth="1"/>
    <col min="14157" max="14157" width="8.109375" style="24" customWidth="1"/>
    <col min="14158" max="14173" width="1.6640625" style="24" customWidth="1"/>
    <col min="14174" max="14174" width="8.33203125" style="24" customWidth="1"/>
    <col min="14175" max="14199" width="1.6640625" style="24" customWidth="1"/>
    <col min="14200" max="14200" width="17" style="24" customWidth="1"/>
    <col min="14201" max="14336" width="1.6640625" style="24"/>
    <col min="14337" max="14341" width="1.6640625" style="24" customWidth="1"/>
    <col min="14342" max="14342" width="21.109375" style="24" customWidth="1"/>
    <col min="14343" max="14343" width="5.44140625" style="24" customWidth="1"/>
    <col min="14344" max="14344" width="6.109375" style="24" customWidth="1"/>
    <col min="14345" max="14347" width="1.6640625" style="24" customWidth="1"/>
    <col min="14348" max="14348" width="4.5546875" style="24" customWidth="1"/>
    <col min="14349" max="14352" width="1.6640625" style="24" customWidth="1"/>
    <col min="14353" max="14353" width="14" style="24" customWidth="1"/>
    <col min="14354" max="14392" width="1.6640625" style="24" customWidth="1"/>
    <col min="14393" max="14393" width="4.109375" style="24" customWidth="1"/>
    <col min="14394" max="14401" width="1.6640625" style="24" customWidth="1"/>
    <col min="14402" max="14402" width="5.33203125" style="24" customWidth="1"/>
    <col min="14403" max="14405" width="1.6640625" style="24" customWidth="1"/>
    <col min="14406" max="14406" width="5" style="24" customWidth="1"/>
    <col min="14407" max="14412" width="1.6640625" style="24" customWidth="1"/>
    <col min="14413" max="14413" width="8.109375" style="24" customWidth="1"/>
    <col min="14414" max="14429" width="1.6640625" style="24" customWidth="1"/>
    <col min="14430" max="14430" width="8.33203125" style="24" customWidth="1"/>
    <col min="14431" max="14455" width="1.6640625" style="24" customWidth="1"/>
    <col min="14456" max="14456" width="17" style="24" customWidth="1"/>
    <col min="14457" max="14592" width="1.6640625" style="24"/>
    <col min="14593" max="14597" width="1.6640625" style="24" customWidth="1"/>
    <col min="14598" max="14598" width="21.109375" style="24" customWidth="1"/>
    <col min="14599" max="14599" width="5.44140625" style="24" customWidth="1"/>
    <col min="14600" max="14600" width="6.109375" style="24" customWidth="1"/>
    <col min="14601" max="14603" width="1.6640625" style="24" customWidth="1"/>
    <col min="14604" max="14604" width="4.5546875" style="24" customWidth="1"/>
    <col min="14605" max="14608" width="1.6640625" style="24" customWidth="1"/>
    <col min="14609" max="14609" width="14" style="24" customWidth="1"/>
    <col min="14610" max="14648" width="1.6640625" style="24" customWidth="1"/>
    <col min="14649" max="14649" width="4.109375" style="24" customWidth="1"/>
    <col min="14650" max="14657" width="1.6640625" style="24" customWidth="1"/>
    <col min="14658" max="14658" width="5.33203125" style="24" customWidth="1"/>
    <col min="14659" max="14661" width="1.6640625" style="24" customWidth="1"/>
    <col min="14662" max="14662" width="5" style="24" customWidth="1"/>
    <col min="14663" max="14668" width="1.6640625" style="24" customWidth="1"/>
    <col min="14669" max="14669" width="8.109375" style="24" customWidth="1"/>
    <col min="14670" max="14685" width="1.6640625" style="24" customWidth="1"/>
    <col min="14686" max="14686" width="8.33203125" style="24" customWidth="1"/>
    <col min="14687" max="14711" width="1.6640625" style="24" customWidth="1"/>
    <col min="14712" max="14712" width="17" style="24" customWidth="1"/>
    <col min="14713" max="14848" width="1.6640625" style="24"/>
    <col min="14849" max="14853" width="1.6640625" style="24" customWidth="1"/>
    <col min="14854" max="14854" width="21.109375" style="24" customWidth="1"/>
    <col min="14855" max="14855" width="5.44140625" style="24" customWidth="1"/>
    <col min="14856" max="14856" width="6.109375" style="24" customWidth="1"/>
    <col min="14857" max="14859" width="1.6640625" style="24" customWidth="1"/>
    <col min="14860" max="14860" width="4.5546875" style="24" customWidth="1"/>
    <col min="14861" max="14864" width="1.6640625" style="24" customWidth="1"/>
    <col min="14865" max="14865" width="14" style="24" customWidth="1"/>
    <col min="14866" max="14904" width="1.6640625" style="24" customWidth="1"/>
    <col min="14905" max="14905" width="4.109375" style="24" customWidth="1"/>
    <col min="14906" max="14913" width="1.6640625" style="24" customWidth="1"/>
    <col min="14914" max="14914" width="5.33203125" style="24" customWidth="1"/>
    <col min="14915" max="14917" width="1.6640625" style="24" customWidth="1"/>
    <col min="14918" max="14918" width="5" style="24" customWidth="1"/>
    <col min="14919" max="14924" width="1.6640625" style="24" customWidth="1"/>
    <col min="14925" max="14925" width="8.109375" style="24" customWidth="1"/>
    <col min="14926" max="14941" width="1.6640625" style="24" customWidth="1"/>
    <col min="14942" max="14942" width="8.33203125" style="24" customWidth="1"/>
    <col min="14943" max="14967" width="1.6640625" style="24" customWidth="1"/>
    <col min="14968" max="14968" width="17" style="24" customWidth="1"/>
    <col min="14969" max="15104" width="1.6640625" style="24"/>
    <col min="15105" max="15109" width="1.6640625" style="24" customWidth="1"/>
    <col min="15110" max="15110" width="21.109375" style="24" customWidth="1"/>
    <col min="15111" max="15111" width="5.44140625" style="24" customWidth="1"/>
    <col min="15112" max="15112" width="6.109375" style="24" customWidth="1"/>
    <col min="15113" max="15115" width="1.6640625" style="24" customWidth="1"/>
    <col min="15116" max="15116" width="4.5546875" style="24" customWidth="1"/>
    <col min="15117" max="15120" width="1.6640625" style="24" customWidth="1"/>
    <col min="15121" max="15121" width="14" style="24" customWidth="1"/>
    <col min="15122" max="15160" width="1.6640625" style="24" customWidth="1"/>
    <col min="15161" max="15161" width="4.109375" style="24" customWidth="1"/>
    <col min="15162" max="15169" width="1.6640625" style="24" customWidth="1"/>
    <col min="15170" max="15170" width="5.33203125" style="24" customWidth="1"/>
    <col min="15171" max="15173" width="1.6640625" style="24" customWidth="1"/>
    <col min="15174" max="15174" width="5" style="24" customWidth="1"/>
    <col min="15175" max="15180" width="1.6640625" style="24" customWidth="1"/>
    <col min="15181" max="15181" width="8.109375" style="24" customWidth="1"/>
    <col min="15182" max="15197" width="1.6640625" style="24" customWidth="1"/>
    <col min="15198" max="15198" width="8.33203125" style="24" customWidth="1"/>
    <col min="15199" max="15223" width="1.6640625" style="24" customWidth="1"/>
    <col min="15224" max="15224" width="17" style="24" customWidth="1"/>
    <col min="15225" max="15360" width="1.6640625" style="24"/>
    <col min="15361" max="15365" width="1.6640625" style="24" customWidth="1"/>
    <col min="15366" max="15366" width="21.109375" style="24" customWidth="1"/>
    <col min="15367" max="15367" width="5.44140625" style="24" customWidth="1"/>
    <col min="15368" max="15368" width="6.109375" style="24" customWidth="1"/>
    <col min="15369" max="15371" width="1.6640625" style="24" customWidth="1"/>
    <col min="15372" max="15372" width="4.5546875" style="24" customWidth="1"/>
    <col min="15373" max="15376" width="1.6640625" style="24" customWidth="1"/>
    <col min="15377" max="15377" width="14" style="24" customWidth="1"/>
    <col min="15378" max="15416" width="1.6640625" style="24" customWidth="1"/>
    <col min="15417" max="15417" width="4.109375" style="24" customWidth="1"/>
    <col min="15418" max="15425" width="1.6640625" style="24" customWidth="1"/>
    <col min="15426" max="15426" width="5.33203125" style="24" customWidth="1"/>
    <col min="15427" max="15429" width="1.6640625" style="24" customWidth="1"/>
    <col min="15430" max="15430" width="5" style="24" customWidth="1"/>
    <col min="15431" max="15436" width="1.6640625" style="24" customWidth="1"/>
    <col min="15437" max="15437" width="8.109375" style="24" customWidth="1"/>
    <col min="15438" max="15453" width="1.6640625" style="24" customWidth="1"/>
    <col min="15454" max="15454" width="8.33203125" style="24" customWidth="1"/>
    <col min="15455" max="15479" width="1.6640625" style="24" customWidth="1"/>
    <col min="15480" max="15480" width="17" style="24" customWidth="1"/>
    <col min="15481" max="15616" width="1.6640625" style="24"/>
    <col min="15617" max="15621" width="1.6640625" style="24" customWidth="1"/>
    <col min="15622" max="15622" width="21.109375" style="24" customWidth="1"/>
    <col min="15623" max="15623" width="5.44140625" style="24" customWidth="1"/>
    <col min="15624" max="15624" width="6.109375" style="24" customWidth="1"/>
    <col min="15625" max="15627" width="1.6640625" style="24" customWidth="1"/>
    <col min="15628" max="15628" width="4.5546875" style="24" customWidth="1"/>
    <col min="15629" max="15632" width="1.6640625" style="24" customWidth="1"/>
    <col min="15633" max="15633" width="14" style="24" customWidth="1"/>
    <col min="15634" max="15672" width="1.6640625" style="24" customWidth="1"/>
    <col min="15673" max="15673" width="4.109375" style="24" customWidth="1"/>
    <col min="15674" max="15681" width="1.6640625" style="24" customWidth="1"/>
    <col min="15682" max="15682" width="5.33203125" style="24" customWidth="1"/>
    <col min="15683" max="15685" width="1.6640625" style="24" customWidth="1"/>
    <col min="15686" max="15686" width="5" style="24" customWidth="1"/>
    <col min="15687" max="15692" width="1.6640625" style="24" customWidth="1"/>
    <col min="15693" max="15693" width="8.109375" style="24" customWidth="1"/>
    <col min="15694" max="15709" width="1.6640625" style="24" customWidth="1"/>
    <col min="15710" max="15710" width="8.33203125" style="24" customWidth="1"/>
    <col min="15711" max="15735" width="1.6640625" style="24" customWidth="1"/>
    <col min="15736" max="15736" width="17" style="24" customWidth="1"/>
    <col min="15737" max="15872" width="1.6640625" style="24"/>
    <col min="15873" max="15877" width="1.6640625" style="24" customWidth="1"/>
    <col min="15878" max="15878" width="21.109375" style="24" customWidth="1"/>
    <col min="15879" max="15879" width="5.44140625" style="24" customWidth="1"/>
    <col min="15880" max="15880" width="6.109375" style="24" customWidth="1"/>
    <col min="15881" max="15883" width="1.6640625" style="24" customWidth="1"/>
    <col min="15884" max="15884" width="4.5546875" style="24" customWidth="1"/>
    <col min="15885" max="15888" width="1.6640625" style="24" customWidth="1"/>
    <col min="15889" max="15889" width="14" style="24" customWidth="1"/>
    <col min="15890" max="15928" width="1.6640625" style="24" customWidth="1"/>
    <col min="15929" max="15929" width="4.109375" style="24" customWidth="1"/>
    <col min="15930" max="15937" width="1.6640625" style="24" customWidth="1"/>
    <col min="15938" max="15938" width="5.33203125" style="24" customWidth="1"/>
    <col min="15939" max="15941" width="1.6640625" style="24" customWidth="1"/>
    <col min="15942" max="15942" width="5" style="24" customWidth="1"/>
    <col min="15943" max="15948" width="1.6640625" style="24" customWidth="1"/>
    <col min="15949" max="15949" width="8.109375" style="24" customWidth="1"/>
    <col min="15950" max="15965" width="1.6640625" style="24" customWidth="1"/>
    <col min="15966" max="15966" width="8.33203125" style="24" customWidth="1"/>
    <col min="15967" max="15991" width="1.6640625" style="24" customWidth="1"/>
    <col min="15992" max="15992" width="17" style="24" customWidth="1"/>
    <col min="15993" max="16128" width="1.6640625" style="24"/>
    <col min="16129" max="16133" width="1.6640625" style="24" customWidth="1"/>
    <col min="16134" max="16134" width="21.109375" style="24" customWidth="1"/>
    <col min="16135" max="16135" width="5.44140625" style="24" customWidth="1"/>
    <col min="16136" max="16136" width="6.109375" style="24" customWidth="1"/>
    <col min="16137" max="16139" width="1.6640625" style="24" customWidth="1"/>
    <col min="16140" max="16140" width="4.5546875" style="24" customWidth="1"/>
    <col min="16141" max="16144" width="1.6640625" style="24" customWidth="1"/>
    <col min="16145" max="16145" width="14" style="24" customWidth="1"/>
    <col min="16146" max="16184" width="1.6640625" style="24" customWidth="1"/>
    <col min="16185" max="16185" width="4.109375" style="24" customWidth="1"/>
    <col min="16186" max="16193" width="1.6640625" style="24" customWidth="1"/>
    <col min="16194" max="16194" width="5.33203125" style="24" customWidth="1"/>
    <col min="16195" max="16197" width="1.6640625" style="24" customWidth="1"/>
    <col min="16198" max="16198" width="5" style="24" customWidth="1"/>
    <col min="16199" max="16204" width="1.6640625" style="24" customWidth="1"/>
    <col min="16205" max="16205" width="8.109375" style="24" customWidth="1"/>
    <col min="16206" max="16221" width="1.6640625" style="24" customWidth="1"/>
    <col min="16222" max="16222" width="8.33203125" style="24" customWidth="1"/>
    <col min="16223" max="16247" width="1.6640625" style="24" customWidth="1"/>
    <col min="16248" max="16248" width="17" style="24" customWidth="1"/>
    <col min="16249" max="16384" width="1.6640625" style="24"/>
  </cols>
  <sheetData>
    <row r="1" spans="1:143" ht="14.4" x14ac:dyDescent="0.3">
      <c r="A1"/>
      <c r="B1"/>
      <c r="C1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6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</row>
    <row r="2" spans="1:143" ht="14.4" x14ac:dyDescent="0.3">
      <c r="A2"/>
      <c r="B2"/>
      <c r="C2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7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</row>
    <row r="3" spans="1:143" ht="14.4" customHeight="1" x14ac:dyDescent="0.3">
      <c r="A3" s="49"/>
      <c r="B3" s="49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7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</row>
    <row r="4" spans="1:143" ht="6.9" customHeight="1" x14ac:dyDescent="0.3">
      <c r="A4" s="49"/>
      <c r="B4" s="49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7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</row>
    <row r="5" spans="1:143" ht="14.4" customHeight="1" x14ac:dyDescent="0.3">
      <c r="A5" s="201" t="s">
        <v>19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28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</row>
    <row r="6" spans="1:143" ht="6.9" customHeight="1" thickBot="1" x14ac:dyDescent="0.35">
      <c r="A6" s="202"/>
      <c r="B6" s="20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7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</row>
    <row r="7" spans="1:143" ht="5.4" customHeight="1" thickBot="1" x14ac:dyDescent="0.35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200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</row>
    <row r="8" spans="1:143" ht="27.75" customHeight="1" x14ac:dyDescent="0.3">
      <c r="A8" s="196" t="s">
        <v>0</v>
      </c>
      <c r="B8" s="197"/>
      <c r="C8" s="197"/>
      <c r="D8" s="197"/>
      <c r="E8" s="197"/>
      <c r="F8" s="197"/>
      <c r="G8" s="197"/>
      <c r="H8" s="197"/>
      <c r="I8" s="197"/>
      <c r="J8" s="141" t="str">
        <f>IF(Data!I8="","",Data!I8)</f>
        <v/>
      </c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6" t="s">
        <v>1</v>
      </c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8"/>
      <c r="BI8" s="155"/>
      <c r="BJ8" s="156"/>
      <c r="BK8" s="156"/>
      <c r="BL8" s="156"/>
      <c r="BM8" s="156"/>
      <c r="BN8" s="156"/>
      <c r="BO8" s="156" t="s">
        <v>2</v>
      </c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61"/>
      <c r="CM8" s="162" t="s">
        <v>3</v>
      </c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4" t="str">
        <f>IF(Data!CY8="","",Data!CY8)</f>
        <v/>
      </c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6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</row>
    <row r="9" spans="1:143" ht="15" customHeight="1" x14ac:dyDescent="0.3">
      <c r="A9" s="170"/>
      <c r="B9" s="171"/>
      <c r="C9" s="171"/>
      <c r="D9" s="171"/>
      <c r="E9" s="171"/>
      <c r="F9" s="171"/>
      <c r="G9" s="171"/>
      <c r="H9" s="171"/>
      <c r="I9" s="171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9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77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7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9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</row>
    <row r="10" spans="1:143" ht="46.8" customHeight="1" x14ac:dyDescent="0.3">
      <c r="A10" s="170"/>
      <c r="B10" s="171"/>
      <c r="C10" s="171"/>
      <c r="D10" s="171"/>
      <c r="E10" s="171"/>
      <c r="F10" s="171"/>
      <c r="G10" s="171"/>
      <c r="H10" s="171"/>
      <c r="I10" s="171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52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9"/>
      <c r="BJ10" s="160"/>
      <c r="BK10" s="160"/>
      <c r="BL10" s="160"/>
      <c r="BM10" s="160"/>
      <c r="BN10" s="160"/>
      <c r="BO10" s="160" t="s">
        <v>4</v>
      </c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78"/>
      <c r="CM10" s="163" t="s">
        <v>5</v>
      </c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73" t="str">
        <f>IF(Data!CY101="","",Data!CY10)</f>
        <v/>
      </c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5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</row>
    <row r="11" spans="1:143" ht="54.6" customHeight="1" x14ac:dyDescent="0.3">
      <c r="A11" s="170" t="s">
        <v>6</v>
      </c>
      <c r="B11" s="171"/>
      <c r="C11" s="171"/>
      <c r="D11" s="171"/>
      <c r="E11" s="171"/>
      <c r="F11" s="171"/>
      <c r="G11" s="171"/>
      <c r="H11" s="171"/>
      <c r="I11" s="171"/>
      <c r="J11" s="174" t="str">
        <f>IF(Data!I11="","",Data!I11)</f>
        <v/>
      </c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6"/>
      <c r="AZ11" s="163" t="s">
        <v>7</v>
      </c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72" t="str">
        <f>IF(Data!BQ11="","",Data!BQ11)</f>
        <v/>
      </c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63" t="s">
        <v>8</v>
      </c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73" t="str">
        <f>IF(Data!CY11="","",Data!CY11)</f>
        <v/>
      </c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5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</row>
    <row r="12" spans="1:143" ht="47.4" customHeight="1" x14ac:dyDescent="0.3">
      <c r="A12" s="170" t="s">
        <v>9</v>
      </c>
      <c r="B12" s="171"/>
      <c r="C12" s="171"/>
      <c r="D12" s="171"/>
      <c r="E12" s="171"/>
      <c r="F12" s="171"/>
      <c r="G12" s="171"/>
      <c r="H12" s="171"/>
      <c r="I12" s="171"/>
      <c r="J12" s="174" t="str">
        <f>IF(Data!I12="","",Data!I12)</f>
        <v/>
      </c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6"/>
      <c r="AZ12" s="163" t="s">
        <v>10</v>
      </c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72" t="str">
        <f>IF(Data!BQ12="","",Data!BQ12)</f>
        <v/>
      </c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1" t="s">
        <v>11</v>
      </c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3" t="str">
        <f>IF(Data!CY12="","",Data!CY12)</f>
        <v/>
      </c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5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</row>
    <row r="13" spans="1:143" ht="55.8" customHeight="1" x14ac:dyDescent="0.3">
      <c r="A13" s="170" t="s">
        <v>12</v>
      </c>
      <c r="B13" s="171"/>
      <c r="C13" s="171"/>
      <c r="D13" s="171"/>
      <c r="E13" s="171"/>
      <c r="F13" s="171"/>
      <c r="G13" s="171"/>
      <c r="H13" s="171"/>
      <c r="I13" s="171"/>
      <c r="J13" s="174" t="str">
        <f>IF(Data!I13="","",Data!I13)</f>
        <v/>
      </c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6"/>
      <c r="AZ13" s="163" t="s">
        <v>13</v>
      </c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72" t="str">
        <f>IF(Data!BQ13="","",Data!BQ13)</f>
        <v/>
      </c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63" t="s">
        <v>14</v>
      </c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73" t="str">
        <f>IF(Data!CY13="","",Data!CY13)</f>
        <v/>
      </c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5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</row>
    <row r="14" spans="1:143" ht="52.2" customHeight="1" x14ac:dyDescent="0.3">
      <c r="A14" s="203" t="s">
        <v>15</v>
      </c>
      <c r="B14" s="163"/>
      <c r="C14" s="163"/>
      <c r="D14" s="163"/>
      <c r="E14" s="163"/>
      <c r="F14" s="163"/>
      <c r="G14" s="163"/>
      <c r="H14" s="163"/>
      <c r="I14" s="163"/>
      <c r="J14" s="174" t="str">
        <f>IF(Data!I14="","",Data!I14)</f>
        <v/>
      </c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6"/>
      <c r="AZ14" s="163" t="s">
        <v>16</v>
      </c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72" t="str">
        <f>IF(Data!BQ14="","",Data!BQ14)</f>
        <v/>
      </c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63" t="s">
        <v>16</v>
      </c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73" t="str">
        <f>IF(Data!CY14="","",Data!CY14)</f>
        <v/>
      </c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5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</row>
    <row r="15" spans="1:143" ht="39" customHeight="1" thickBot="1" x14ac:dyDescent="0.35">
      <c r="A15" s="204" t="s">
        <v>17</v>
      </c>
      <c r="B15" s="205"/>
      <c r="C15" s="205"/>
      <c r="D15" s="205"/>
      <c r="E15" s="205"/>
      <c r="F15" s="205"/>
      <c r="G15" s="205"/>
      <c r="H15" s="205"/>
      <c r="I15" s="205"/>
      <c r="J15" s="224" t="str">
        <f>IF(Data!I15="","",Data!I15)</f>
        <v/>
      </c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6"/>
      <c r="AZ15" s="224"/>
      <c r="BA15" s="225"/>
      <c r="BB15" s="225"/>
      <c r="BC15" s="225"/>
      <c r="BD15" s="225"/>
      <c r="BE15" s="225"/>
      <c r="BF15" s="225"/>
      <c r="BG15" s="225"/>
      <c r="BH15" s="225"/>
      <c r="BI15" s="188" t="s">
        <v>18</v>
      </c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9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</row>
    <row r="16" spans="1:143" ht="6" customHeight="1" thickBot="1" x14ac:dyDescent="0.35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8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</row>
    <row r="17" spans="1:143" s="32" customFormat="1" ht="3.6" hidden="1" customHeight="1" thickBot="1" x14ac:dyDescent="0.3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</row>
    <row r="18" spans="1:143" s="33" customFormat="1" ht="19.8" customHeight="1" thickBot="1" x14ac:dyDescent="0.35">
      <c r="A18" s="190" t="s">
        <v>51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2"/>
    </row>
    <row r="19" spans="1:143" s="33" customFormat="1" ht="5.4" customHeight="1" thickBot="1" x14ac:dyDescent="0.35"/>
    <row r="20" spans="1:143" ht="24.6" customHeight="1" x14ac:dyDescent="0.3">
      <c r="B20" s="218" t="s">
        <v>50</v>
      </c>
      <c r="C20" s="215"/>
      <c r="D20" s="215"/>
      <c r="E20" s="215"/>
      <c r="F20" s="227"/>
      <c r="G20" s="214" t="s">
        <v>23</v>
      </c>
      <c r="H20" s="227"/>
      <c r="I20" s="230" t="s">
        <v>52</v>
      </c>
      <c r="J20" s="215"/>
      <c r="K20" s="215"/>
      <c r="L20" s="215"/>
      <c r="M20" s="227"/>
      <c r="N20" s="214" t="s">
        <v>54</v>
      </c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27"/>
      <c r="AA20" s="230" t="s">
        <v>47</v>
      </c>
      <c r="AB20" s="215"/>
      <c r="AC20" s="215"/>
      <c r="AD20" s="215"/>
      <c r="AE20" s="215"/>
      <c r="AF20" s="215"/>
      <c r="AG20" s="227"/>
      <c r="AH20" s="214" t="s">
        <v>53</v>
      </c>
      <c r="AI20" s="215"/>
      <c r="AJ20" s="215"/>
      <c r="AK20" s="215"/>
      <c r="AL20" s="215"/>
      <c r="AM20" s="215"/>
      <c r="AN20" s="215"/>
      <c r="AO20" s="215"/>
      <c r="AP20" s="215"/>
      <c r="AQ20" s="218" t="s">
        <v>50</v>
      </c>
      <c r="AR20" s="219"/>
      <c r="AS20" s="219"/>
      <c r="AT20" s="219"/>
      <c r="AU20" s="219"/>
      <c r="AV20" s="219"/>
      <c r="AW20" s="220"/>
      <c r="AX20" s="233" t="s">
        <v>23</v>
      </c>
      <c r="AY20" s="233"/>
      <c r="AZ20" s="233"/>
      <c r="BA20" s="233"/>
      <c r="BB20" s="233"/>
      <c r="BC20" s="233"/>
      <c r="BD20" s="233"/>
      <c r="BE20" s="233"/>
      <c r="BF20" s="233"/>
      <c r="BG20" s="235" t="s">
        <v>52</v>
      </c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3" t="s">
        <v>54</v>
      </c>
      <c r="BS20" s="235"/>
      <c r="BT20" s="235"/>
      <c r="BU20" s="235"/>
      <c r="BV20" s="235"/>
      <c r="BW20" s="235"/>
      <c r="BX20" s="235"/>
      <c r="BY20" s="235" t="s">
        <v>47</v>
      </c>
      <c r="BZ20" s="235"/>
      <c r="CA20" s="235"/>
      <c r="CB20" s="235"/>
      <c r="CC20" s="235"/>
      <c r="CD20" s="235"/>
      <c r="CE20" s="235"/>
      <c r="CF20" s="235"/>
      <c r="CG20" s="235"/>
      <c r="CH20" s="235"/>
      <c r="CI20" s="233" t="s">
        <v>53</v>
      </c>
      <c r="CJ20" s="235"/>
      <c r="CK20" s="235"/>
      <c r="CL20" s="235"/>
      <c r="CM20" s="235"/>
      <c r="CN20" s="235"/>
      <c r="CO20" s="235"/>
      <c r="CP20" s="235"/>
      <c r="CQ20" s="235"/>
      <c r="CR20" s="237"/>
    </row>
    <row r="21" spans="1:143" ht="24.6" customHeight="1" x14ac:dyDescent="0.3">
      <c r="B21" s="228"/>
      <c r="C21" s="217"/>
      <c r="D21" s="217"/>
      <c r="E21" s="217"/>
      <c r="F21" s="229"/>
      <c r="G21" s="216"/>
      <c r="H21" s="229"/>
      <c r="I21" s="216"/>
      <c r="J21" s="217"/>
      <c r="K21" s="217"/>
      <c r="L21" s="217"/>
      <c r="M21" s="229"/>
      <c r="N21" s="216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29"/>
      <c r="AA21" s="216"/>
      <c r="AB21" s="217"/>
      <c r="AC21" s="217"/>
      <c r="AD21" s="217"/>
      <c r="AE21" s="217"/>
      <c r="AF21" s="217"/>
      <c r="AG21" s="229"/>
      <c r="AH21" s="216"/>
      <c r="AI21" s="217"/>
      <c r="AJ21" s="217"/>
      <c r="AK21" s="217"/>
      <c r="AL21" s="217"/>
      <c r="AM21" s="217"/>
      <c r="AN21" s="217"/>
      <c r="AO21" s="217"/>
      <c r="AP21" s="217"/>
      <c r="AQ21" s="221"/>
      <c r="AR21" s="222"/>
      <c r="AS21" s="222"/>
      <c r="AT21" s="222"/>
      <c r="AU21" s="222"/>
      <c r="AV21" s="222"/>
      <c r="AW21" s="223"/>
      <c r="AX21" s="234"/>
      <c r="AY21" s="234"/>
      <c r="AZ21" s="234"/>
      <c r="BA21" s="234"/>
      <c r="BB21" s="234"/>
      <c r="BC21" s="234"/>
      <c r="BD21" s="234"/>
      <c r="BE21" s="234"/>
      <c r="BF21" s="234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8"/>
      <c r="CS21" s="50"/>
      <c r="CT21" s="50"/>
      <c r="CU21" s="50"/>
      <c r="CV21" s="50"/>
    </row>
    <row r="22" spans="1:143" s="17" customFormat="1" ht="25.8" customHeight="1" x14ac:dyDescent="0.25">
      <c r="B22" s="232" t="str">
        <f>IF(Data!A20="","",Data!A20)</f>
        <v/>
      </c>
      <c r="C22" s="97"/>
      <c r="D22" s="97"/>
      <c r="E22" s="97"/>
      <c r="F22" s="97"/>
      <c r="G22" s="41" t="str">
        <f>IF(Data!F20="","",Data!F20)</f>
        <v/>
      </c>
      <c r="H22" s="41"/>
      <c r="I22" s="97" t="str">
        <f>IF(AND(Data!N20="",Data!I20=""),"",Data!N20-Data!I20)</f>
        <v/>
      </c>
      <c r="J22" s="97"/>
      <c r="K22" s="97"/>
      <c r="L22" s="97"/>
      <c r="M22" s="97"/>
      <c r="N22" s="97" t="str">
        <f>IF(ROUNDDOWN(COUNT(Details!AK21:CE25)/5,0)=0,"",ROUNDDOWN(COUNT(Details!AK21:CE25)/5,0))</f>
        <v/>
      </c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 t="str">
        <f>IF(Details!CP22=0,"",Details!CP22)</f>
        <v/>
      </c>
      <c r="AB22" s="97"/>
      <c r="AC22" s="97"/>
      <c r="AD22" s="97"/>
      <c r="AE22" s="97"/>
      <c r="AF22" s="97"/>
      <c r="AG22" s="97"/>
      <c r="AH22" s="97" t="str">
        <f>IF(Details!CI24="Acceptable, to be completed with 5 parts","OK, wait for 5 parts",Details!CI24)</f>
        <v/>
      </c>
      <c r="AI22" s="97"/>
      <c r="AJ22" s="97"/>
      <c r="AK22" s="97"/>
      <c r="AL22" s="97"/>
      <c r="AM22" s="97"/>
      <c r="AN22" s="97"/>
      <c r="AO22" s="97"/>
      <c r="AP22" s="239"/>
      <c r="AQ22" s="85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7"/>
      <c r="CS22" s="51">
        <f>IF(B22="",0,1)</f>
        <v>0</v>
      </c>
      <c r="CT22" s="51">
        <f>IF(AQ22="",0,1)</f>
        <v>0</v>
      </c>
      <c r="CU22" s="51"/>
      <c r="CV22" s="52"/>
    </row>
    <row r="23" spans="1:143" s="17" customFormat="1" ht="25.8" customHeight="1" x14ac:dyDescent="0.25">
      <c r="B23" s="232" t="str">
        <f>IF(Data!A21="","",Data!A21)</f>
        <v/>
      </c>
      <c r="C23" s="97"/>
      <c r="D23" s="97"/>
      <c r="E23" s="97"/>
      <c r="F23" s="97"/>
      <c r="G23" s="97" t="str">
        <f>IF(Data!F21="","",Data!F21)</f>
        <v/>
      </c>
      <c r="H23" s="97"/>
      <c r="I23" s="97" t="str">
        <f>IF(AND(Data!N21="",Data!I21=""),"",Data!N21-Data!I21)</f>
        <v/>
      </c>
      <c r="J23" s="97"/>
      <c r="K23" s="97"/>
      <c r="L23" s="97"/>
      <c r="M23" s="97"/>
      <c r="N23" s="97" t="str">
        <f>IF(ROUNDDOWN(COUNT(Details!AK33:CE37)/5,0)=0,"",ROUNDDOWN(COUNT(Details!AK33:CE37)/5,0))</f>
        <v/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 t="str">
        <f>IF(Details!CP33=0,"",Details!CP33)</f>
        <v/>
      </c>
      <c r="AB23" s="97"/>
      <c r="AC23" s="97"/>
      <c r="AD23" s="97"/>
      <c r="AE23" s="97"/>
      <c r="AF23" s="97"/>
      <c r="AG23" s="97"/>
      <c r="AH23" s="97" t="str">
        <f>IF(Details!CI35="Acceptable, to be completed with 5 parts","OK, wait for 5 parts",Details!CI35)</f>
        <v/>
      </c>
      <c r="AI23" s="97"/>
      <c r="AJ23" s="97"/>
      <c r="AK23" s="97"/>
      <c r="AL23" s="97"/>
      <c r="AM23" s="97"/>
      <c r="AN23" s="97"/>
      <c r="AO23" s="97"/>
      <c r="AP23" s="239"/>
      <c r="AQ23" s="85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7"/>
      <c r="CS23" s="51">
        <f t="shared" ref="CS23:CS37" si="0">IF(B23="",0,1)</f>
        <v>0</v>
      </c>
      <c r="CT23" s="51">
        <f t="shared" ref="CT23:CT37" si="1">IF(AQ23="",0,1)</f>
        <v>0</v>
      </c>
      <c r="CU23" s="51"/>
      <c r="CV23" s="52"/>
    </row>
    <row r="24" spans="1:143" s="17" customFormat="1" ht="25.8" customHeight="1" x14ac:dyDescent="0.25">
      <c r="B24" s="232" t="str">
        <f>IF(Data!A22="","",Data!A22)</f>
        <v/>
      </c>
      <c r="C24" s="97"/>
      <c r="D24" s="97"/>
      <c r="E24" s="97"/>
      <c r="F24" s="97"/>
      <c r="G24" s="97" t="str">
        <f>IF(Data!F22="","",Data!F22)</f>
        <v/>
      </c>
      <c r="H24" s="97"/>
      <c r="I24" s="97" t="str">
        <f>IF(AND(Data!N22="",Data!I22=""),"",Data!N22-Data!I22)</f>
        <v/>
      </c>
      <c r="J24" s="97"/>
      <c r="K24" s="97"/>
      <c r="L24" s="97"/>
      <c r="M24" s="97"/>
      <c r="N24" s="97" t="str">
        <f>IF(ROUNDDOWN(COUNT(Details!AK45:CE49)/5,0)=0,"",ROUNDDOWN(COUNT(Details!AK45:CE49)/5,0))</f>
        <v/>
      </c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 t="str">
        <f>IF(Details!CP45=0,"",Details!CP45)</f>
        <v/>
      </c>
      <c r="AB24" s="97"/>
      <c r="AC24" s="97"/>
      <c r="AD24" s="97"/>
      <c r="AE24" s="97"/>
      <c r="AF24" s="97"/>
      <c r="AG24" s="97"/>
      <c r="AH24" s="97" t="str">
        <f>IF(Details!CI47="Acceptable, to be completed with 5 parts","OK, wait for 5 parts",Details!CI47)</f>
        <v/>
      </c>
      <c r="AI24" s="97"/>
      <c r="AJ24" s="97"/>
      <c r="AK24" s="97"/>
      <c r="AL24" s="97"/>
      <c r="AM24" s="97"/>
      <c r="AN24" s="97"/>
      <c r="AO24" s="97"/>
      <c r="AP24" s="239"/>
      <c r="AQ24" s="85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7"/>
      <c r="CS24" s="51">
        <f t="shared" si="0"/>
        <v>0</v>
      </c>
      <c r="CT24" s="51">
        <f t="shared" si="1"/>
        <v>0</v>
      </c>
      <c r="CU24" s="51"/>
      <c r="CV24" s="52"/>
    </row>
    <row r="25" spans="1:143" s="17" customFormat="1" ht="25.8" customHeight="1" x14ac:dyDescent="0.25">
      <c r="B25" s="232" t="str">
        <f>IF(Data!A23="","",Data!A23)</f>
        <v/>
      </c>
      <c r="C25" s="97"/>
      <c r="D25" s="97"/>
      <c r="E25" s="97"/>
      <c r="F25" s="97"/>
      <c r="G25" s="97" t="str">
        <f>IF(Data!F23="","",Data!F23)</f>
        <v/>
      </c>
      <c r="H25" s="97"/>
      <c r="I25" s="97" t="str">
        <f>IF(AND(Data!N23="",Data!I23=""),"",Data!N23-Data!I23)</f>
        <v/>
      </c>
      <c r="J25" s="97"/>
      <c r="K25" s="97"/>
      <c r="L25" s="97"/>
      <c r="M25" s="97"/>
      <c r="N25" s="97" t="str">
        <f>IF(ROUNDDOWN(COUNT(Details!AK57:CE61)/5,0)=0,"",ROUNDDOWN(COUNT(Details!AK57:CE61)/5,0))</f>
        <v/>
      </c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 t="str">
        <f>IF(Details!CP57=0,"",Details!CP57)</f>
        <v/>
      </c>
      <c r="AB25" s="97"/>
      <c r="AC25" s="97"/>
      <c r="AD25" s="97"/>
      <c r="AE25" s="97"/>
      <c r="AF25" s="97"/>
      <c r="AG25" s="97"/>
      <c r="AH25" s="97" t="str">
        <f>IF(Details!CI59="Acceptable, to be completed with 5 parts","OK, wait for 5 parts",Details!CI59)</f>
        <v/>
      </c>
      <c r="AI25" s="97"/>
      <c r="AJ25" s="97"/>
      <c r="AK25" s="97"/>
      <c r="AL25" s="97"/>
      <c r="AM25" s="97"/>
      <c r="AN25" s="97"/>
      <c r="AO25" s="97"/>
      <c r="AP25" s="239"/>
      <c r="AQ25" s="85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7"/>
      <c r="CS25" s="51">
        <f t="shared" si="0"/>
        <v>0</v>
      </c>
      <c r="CT25" s="51">
        <f t="shared" si="1"/>
        <v>0</v>
      </c>
      <c r="CU25" s="51"/>
      <c r="CV25" s="52"/>
    </row>
    <row r="26" spans="1:143" s="17" customFormat="1" ht="25.8" customHeight="1" x14ac:dyDescent="0.25">
      <c r="B26" s="232" t="str">
        <f>IF(Data!A24="","",Data!A24)</f>
        <v/>
      </c>
      <c r="C26" s="97"/>
      <c r="D26" s="97"/>
      <c r="E26" s="97"/>
      <c r="F26" s="97"/>
      <c r="G26" s="97" t="str">
        <f>IF(Data!F24="","",Data!F24)</f>
        <v/>
      </c>
      <c r="H26" s="97"/>
      <c r="I26" s="97" t="str">
        <f>IF(AND(Data!N24="",Data!I24=""),"",Data!N24-Data!I24)</f>
        <v/>
      </c>
      <c r="J26" s="97"/>
      <c r="K26" s="97"/>
      <c r="L26" s="97"/>
      <c r="M26" s="97"/>
      <c r="N26" s="97" t="str">
        <f>IF(ROUNDDOWN(COUNT(Details!AK69:CE73)/5,0)=0,"",ROUNDDOWN(COUNT(Details!AK69:CE73)/5,0))</f>
        <v/>
      </c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 t="str">
        <f>IF(Details!CP69=0,"",Details!CP69)</f>
        <v/>
      </c>
      <c r="AB26" s="97"/>
      <c r="AC26" s="97"/>
      <c r="AD26" s="97"/>
      <c r="AE26" s="97"/>
      <c r="AF26" s="97"/>
      <c r="AG26" s="97"/>
      <c r="AH26" s="97" t="str">
        <f>IF(Details!CI71="Acceptable, to be completed with 5 parts","OK, wait for 5 parts",Details!CI71)</f>
        <v/>
      </c>
      <c r="AI26" s="97"/>
      <c r="AJ26" s="97"/>
      <c r="AK26" s="97"/>
      <c r="AL26" s="97"/>
      <c r="AM26" s="97"/>
      <c r="AN26" s="97"/>
      <c r="AO26" s="97"/>
      <c r="AP26" s="239"/>
      <c r="AQ26" s="85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7"/>
      <c r="CS26" s="51">
        <f t="shared" si="0"/>
        <v>0</v>
      </c>
      <c r="CT26" s="51">
        <f t="shared" si="1"/>
        <v>0</v>
      </c>
      <c r="CU26" s="51"/>
      <c r="CV26" s="52"/>
    </row>
    <row r="27" spans="1:143" s="17" customFormat="1" ht="25.8" customHeight="1" x14ac:dyDescent="0.25">
      <c r="B27" s="232" t="str">
        <f>IF(Data!A25="","",Data!A25)</f>
        <v/>
      </c>
      <c r="C27" s="97"/>
      <c r="D27" s="97"/>
      <c r="E27" s="97"/>
      <c r="F27" s="97"/>
      <c r="G27" s="97" t="str">
        <f>IF(Data!F25="","",Data!F25)</f>
        <v/>
      </c>
      <c r="H27" s="97"/>
      <c r="I27" s="97" t="str">
        <f>IF(AND(Data!N25="",Data!I25=""),"",Data!N25-Data!I25)</f>
        <v/>
      </c>
      <c r="J27" s="97"/>
      <c r="K27" s="97"/>
      <c r="L27" s="97"/>
      <c r="M27" s="97"/>
      <c r="N27" s="97" t="str">
        <f>IF(ROUNDDOWN(COUNT(Details!AK82:CE86)/5,0)=0,"",ROUNDDOWN(COUNT(Details!AK82:CE86)/5,0))</f>
        <v/>
      </c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 t="str">
        <f>IF(Details!CP82=0,"",Details!CP82)</f>
        <v/>
      </c>
      <c r="AB27" s="97"/>
      <c r="AC27" s="97"/>
      <c r="AD27" s="97"/>
      <c r="AE27" s="97"/>
      <c r="AF27" s="97"/>
      <c r="AG27" s="97"/>
      <c r="AH27" s="97" t="str">
        <f>IF(Details!CI84="Acceptable, to be completed with 5 parts","OK, wait for 5 parts",Details!CI84)</f>
        <v/>
      </c>
      <c r="AI27" s="97"/>
      <c r="AJ27" s="97"/>
      <c r="AK27" s="97"/>
      <c r="AL27" s="97"/>
      <c r="AM27" s="97"/>
      <c r="AN27" s="97"/>
      <c r="AO27" s="97"/>
      <c r="AP27" s="239"/>
      <c r="AQ27" s="85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7"/>
      <c r="CS27" s="51">
        <f t="shared" si="0"/>
        <v>0</v>
      </c>
      <c r="CT27" s="51">
        <f t="shared" si="1"/>
        <v>0</v>
      </c>
      <c r="CU27" s="51"/>
      <c r="CV27" s="52"/>
    </row>
    <row r="28" spans="1:143" s="17" customFormat="1" ht="25.8" customHeight="1" x14ac:dyDescent="0.25">
      <c r="B28" s="232" t="str">
        <f>IF(Data!A26="","",Data!A26)</f>
        <v/>
      </c>
      <c r="C28" s="97"/>
      <c r="D28" s="97"/>
      <c r="E28" s="97"/>
      <c r="F28" s="97"/>
      <c r="G28" s="97" t="str">
        <f>IF(Data!F26="","",Data!F26)</f>
        <v/>
      </c>
      <c r="H28" s="97"/>
      <c r="I28" s="97" t="str">
        <f>IF(AND(Data!N26="",Data!I26=""),"",Data!N26-Data!I26)</f>
        <v/>
      </c>
      <c r="J28" s="97"/>
      <c r="K28" s="97"/>
      <c r="L28" s="97"/>
      <c r="M28" s="97"/>
      <c r="N28" s="97" t="str">
        <f>IF(ROUNDDOWN(COUNT(Details!AK94:CE98)/5,0)=0,"",ROUNDDOWN(COUNT(Details!AK94:CE98)/5,0))</f>
        <v/>
      </c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 t="str">
        <f>IF(Details!CP94=0,"",Details!CP94)</f>
        <v/>
      </c>
      <c r="AB28" s="97"/>
      <c r="AC28" s="97"/>
      <c r="AD28" s="97"/>
      <c r="AE28" s="97"/>
      <c r="AF28" s="97"/>
      <c r="AG28" s="97"/>
      <c r="AH28" s="97" t="str">
        <f>IF(Details!CI96="Acceptable, to be completed with 5 parts","OK, wait for 5 parts",Details!CI96)</f>
        <v/>
      </c>
      <c r="AI28" s="97"/>
      <c r="AJ28" s="97"/>
      <c r="AK28" s="97"/>
      <c r="AL28" s="97"/>
      <c r="AM28" s="97"/>
      <c r="AN28" s="97"/>
      <c r="AO28" s="97"/>
      <c r="AP28" s="239"/>
      <c r="AQ28" s="85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7"/>
      <c r="CS28" s="51">
        <f t="shared" si="0"/>
        <v>0</v>
      </c>
      <c r="CT28" s="51">
        <f t="shared" si="1"/>
        <v>0</v>
      </c>
      <c r="CU28" s="51"/>
      <c r="CV28" s="52"/>
    </row>
    <row r="29" spans="1:143" s="17" customFormat="1" ht="25.8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 t="str">
        <f>IF(ROUNDDOWN(COUNT(Details!AK106:CE110)/5,0)=0,"",ROUNDDOWN(COUNT(Details!AK106:CE110)/5,0))</f>
        <v/>
      </c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 t="str">
        <f>IF(Details!CP106=0,"",Details!CP106)</f>
        <v/>
      </c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2"/>
      <c r="AQ29" s="85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7"/>
      <c r="CS29" s="51">
        <f t="shared" si="0"/>
        <v>0</v>
      </c>
      <c r="CT29" s="51">
        <f t="shared" si="1"/>
        <v>0</v>
      </c>
      <c r="CU29" s="51"/>
      <c r="CV29" s="52"/>
    </row>
    <row r="30" spans="1:143" s="17" customFormat="1" ht="25.8" customHeight="1" x14ac:dyDescent="0.25">
      <c r="B30" s="85" t="str">
        <f>IF(Data!A28="","",Data!A28)</f>
        <v/>
      </c>
      <c r="C30" s="86"/>
      <c r="D30" s="86"/>
      <c r="E30" s="86"/>
      <c r="F30" s="86"/>
      <c r="G30" s="86" t="str">
        <f>IF(Data!F28="","",Data!F28)</f>
        <v/>
      </c>
      <c r="H30" s="86"/>
      <c r="I30" s="86" t="str">
        <f>IF(AND(Data!N28="",Data!I28=""),"",Data!N28-Data!I28)</f>
        <v/>
      </c>
      <c r="J30" s="86"/>
      <c r="K30" s="86"/>
      <c r="L30" s="86"/>
      <c r="M30" s="86"/>
      <c r="N30" s="86" t="str">
        <f>IF(ROUNDDOWN(COUNT(Details!AK118:CE122)/5,0)=0,"",ROUNDDOWN(COUNT(Details!AK118:CE122)/5,0))</f>
        <v/>
      </c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 t="str">
        <f>IF(Details!CP118=0,"",Details!CP118)</f>
        <v/>
      </c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231"/>
      <c r="AQ30" s="85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7"/>
      <c r="CS30" s="51">
        <f t="shared" si="0"/>
        <v>0</v>
      </c>
      <c r="CT30" s="51">
        <f t="shared" si="1"/>
        <v>0</v>
      </c>
      <c r="CU30" s="51"/>
      <c r="CV30" s="52"/>
    </row>
    <row r="31" spans="1:143" s="17" customFormat="1" ht="25.8" customHeight="1" x14ac:dyDescent="0.25">
      <c r="B31" s="85" t="str">
        <f>IF(Data!A29="","",Data!A29)</f>
        <v/>
      </c>
      <c r="C31" s="86"/>
      <c r="D31" s="86"/>
      <c r="E31" s="86"/>
      <c r="F31" s="86"/>
      <c r="G31" s="86" t="str">
        <f>IF(Data!F29="","",Data!F29)</f>
        <v/>
      </c>
      <c r="H31" s="86"/>
      <c r="I31" s="86" t="str">
        <f>IF(AND(Data!N29="",Data!I29=""),"",Data!N29-Data!I29)</f>
        <v/>
      </c>
      <c r="J31" s="86"/>
      <c r="K31" s="86"/>
      <c r="L31" s="86"/>
      <c r="M31" s="86"/>
      <c r="N31" s="86" t="str">
        <f>IF(ROUNDDOWN(COUNT(Details!AK130:CE134)/5,0)=0,"",ROUNDDOWN(COUNT(Details!AK130:CE134)/5,0))</f>
        <v/>
      </c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 t="str">
        <f>IF(Details!CP130=0,"",Details!CP130)</f>
        <v/>
      </c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231"/>
      <c r="AQ31" s="85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7"/>
      <c r="CS31" s="51">
        <f t="shared" si="0"/>
        <v>0</v>
      </c>
      <c r="CT31" s="51">
        <f t="shared" si="1"/>
        <v>0</v>
      </c>
      <c r="CU31" s="51"/>
      <c r="CV31" s="52"/>
    </row>
    <row r="32" spans="1:143" s="17" customFormat="1" ht="25.8" customHeight="1" x14ac:dyDescent="0.25">
      <c r="B32" s="85" t="str">
        <f>IF(Data!A30="","",Data!A30)</f>
        <v/>
      </c>
      <c r="C32" s="86"/>
      <c r="D32" s="86"/>
      <c r="E32" s="86"/>
      <c r="F32" s="86"/>
      <c r="G32" s="86" t="str">
        <f>IF(Data!F30="","",Data!F30)</f>
        <v/>
      </c>
      <c r="H32" s="86"/>
      <c r="I32" s="86" t="str">
        <f>IF(AND(Data!N30="",Data!I30=""),"",Data!N30-Data!I30)</f>
        <v/>
      </c>
      <c r="J32" s="86"/>
      <c r="K32" s="86"/>
      <c r="L32" s="86"/>
      <c r="M32" s="86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231"/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7"/>
      <c r="CS32" s="51">
        <f t="shared" si="0"/>
        <v>0</v>
      </c>
      <c r="CT32" s="51">
        <f t="shared" si="1"/>
        <v>0</v>
      </c>
      <c r="CU32" s="51"/>
      <c r="CV32" s="52"/>
    </row>
    <row r="33" spans="2:117" s="17" customFormat="1" ht="25.8" customHeight="1" x14ac:dyDescent="0.25">
      <c r="B33" s="85" t="str">
        <f>IF(Data!A31="","",Data!A31)</f>
        <v/>
      </c>
      <c r="C33" s="86"/>
      <c r="D33" s="86"/>
      <c r="E33" s="86"/>
      <c r="F33" s="86"/>
      <c r="G33" s="86" t="str">
        <f>IF(Data!F31="","",Data!F31)</f>
        <v/>
      </c>
      <c r="H33" s="86"/>
      <c r="I33" s="86" t="str">
        <f>IF(AND(Data!N31="",Data!I31=""),"",Data!N31-Data!I31)</f>
        <v/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231"/>
      <c r="AQ33" s="85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7"/>
      <c r="CS33" s="51">
        <f t="shared" si="0"/>
        <v>0</v>
      </c>
      <c r="CT33" s="51">
        <f t="shared" si="1"/>
        <v>0</v>
      </c>
      <c r="CU33" s="51"/>
      <c r="CV33" s="52"/>
    </row>
    <row r="34" spans="2:117" s="17" customFormat="1" ht="25.8" customHeight="1" x14ac:dyDescent="0.25">
      <c r="B34" s="85" t="str">
        <f>IF(Data!A32="","",Data!A32)</f>
        <v/>
      </c>
      <c r="C34" s="86"/>
      <c r="D34" s="86"/>
      <c r="E34" s="86"/>
      <c r="F34" s="86"/>
      <c r="G34" s="86" t="str">
        <f>IF(Data!F32="","",Data!F32)</f>
        <v/>
      </c>
      <c r="H34" s="86"/>
      <c r="I34" s="86" t="str">
        <f>IF(AND(Data!N32="",Data!I32=""),"",Data!N32-Data!I32)</f>
        <v/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231"/>
      <c r="AQ34" s="85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7"/>
      <c r="CS34" s="51">
        <f t="shared" si="0"/>
        <v>0</v>
      </c>
      <c r="CT34" s="51">
        <f t="shared" si="1"/>
        <v>0</v>
      </c>
      <c r="CU34" s="51"/>
      <c r="CV34" s="52"/>
    </row>
    <row r="35" spans="2:117" s="17" customFormat="1" ht="25.8" customHeight="1" x14ac:dyDescent="0.25">
      <c r="B35" s="85" t="str">
        <f>IF(Data!A33="","",Data!A33)</f>
        <v/>
      </c>
      <c r="C35" s="86"/>
      <c r="D35" s="86"/>
      <c r="E35" s="86"/>
      <c r="F35" s="86"/>
      <c r="G35" s="86" t="str">
        <f>IF(Data!F33="","",Data!F33)</f>
        <v/>
      </c>
      <c r="H35" s="86"/>
      <c r="I35" s="86" t="str">
        <f>IF(AND(Data!N33="",Data!I33=""),"",Data!N33-Data!I33)</f>
        <v/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231"/>
      <c r="AQ35" s="85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7"/>
      <c r="CS35" s="51">
        <f t="shared" si="0"/>
        <v>0</v>
      </c>
      <c r="CT35" s="51">
        <f t="shared" si="1"/>
        <v>0</v>
      </c>
      <c r="CU35" s="51"/>
      <c r="CV35" s="52"/>
    </row>
    <row r="36" spans="2:117" s="17" customFormat="1" ht="25.8" customHeight="1" x14ac:dyDescent="0.25">
      <c r="B36" s="85" t="str">
        <f>IF(Data!A34="","",Data!A34)</f>
        <v/>
      </c>
      <c r="C36" s="86"/>
      <c r="D36" s="86"/>
      <c r="E36" s="86"/>
      <c r="F36" s="86"/>
      <c r="G36" s="86" t="str">
        <f>IF(Data!F34="","",Data!F34)</f>
        <v/>
      </c>
      <c r="H36" s="86"/>
      <c r="I36" s="86" t="str">
        <f>IF(AND(Data!N34="",Data!I34=""),"",Data!N34-Data!I34)</f>
        <v/>
      </c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231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7"/>
      <c r="CS36" s="51">
        <f t="shared" si="0"/>
        <v>0</v>
      </c>
      <c r="CT36" s="51">
        <f t="shared" si="1"/>
        <v>0</v>
      </c>
      <c r="CU36" s="51"/>
      <c r="CV36" s="52"/>
    </row>
    <row r="37" spans="2:117" s="17" customFormat="1" ht="25.8" customHeight="1" thickBot="1" x14ac:dyDescent="0.3">
      <c r="B37" s="94" t="str">
        <f>IF(Data!A35="","",Data!A35)</f>
        <v/>
      </c>
      <c r="C37" s="95"/>
      <c r="D37" s="95"/>
      <c r="E37" s="95"/>
      <c r="F37" s="95"/>
      <c r="G37" s="95" t="str">
        <f>IF(Data!F35="","",Data!F35)</f>
        <v/>
      </c>
      <c r="H37" s="95"/>
      <c r="I37" s="95" t="str">
        <f>IF(AND(Data!N35="",Data!I35=""),"",Data!N35-Data!I35)</f>
        <v/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243"/>
      <c r="AQ37" s="94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6"/>
      <c r="CS37" s="51">
        <f t="shared" si="0"/>
        <v>0</v>
      </c>
      <c r="CT37" s="51">
        <f t="shared" si="1"/>
        <v>0</v>
      </c>
      <c r="CU37" s="51"/>
      <c r="CV37" s="52"/>
    </row>
    <row r="38" spans="2:117" s="17" customFormat="1" ht="7.2" customHeight="1" thickBot="1" x14ac:dyDescent="0.3">
      <c r="CS38" s="51"/>
      <c r="CT38" s="51"/>
      <c r="CU38" s="51"/>
      <c r="CV38" s="52"/>
    </row>
    <row r="39" spans="2:117" s="17" customFormat="1" ht="38.4" customHeight="1" x14ac:dyDescent="0.25">
      <c r="B39" s="209" t="s">
        <v>55</v>
      </c>
      <c r="C39" s="210"/>
      <c r="D39" s="210"/>
      <c r="E39" s="210"/>
      <c r="F39" s="210"/>
      <c r="G39" s="210"/>
      <c r="H39" s="210"/>
      <c r="I39" s="210"/>
      <c r="J39" s="210"/>
      <c r="K39" s="111">
        <f>SUM(CS22:CS37,CT22:CT37)</f>
        <v>0</v>
      </c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2"/>
    </row>
    <row r="40" spans="2:117" s="17" customFormat="1" ht="38.4" customHeight="1" x14ac:dyDescent="0.25">
      <c r="B40" s="211" t="s">
        <v>56</v>
      </c>
      <c r="C40" s="212"/>
      <c r="D40" s="212"/>
      <c r="E40" s="212"/>
      <c r="F40" s="212"/>
      <c r="G40" s="212"/>
      <c r="H40" s="212"/>
      <c r="I40" s="212"/>
      <c r="J40" s="212"/>
      <c r="K40" s="97">
        <f>COUNTIF(AH22:AP37,"OK, wait for 5 parts")+COUNTIF(CI22:CR37,"OK, wait for 5 parts")</f>
        <v>0</v>
      </c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8"/>
    </row>
    <row r="41" spans="2:117" s="17" customFormat="1" ht="38.4" customHeight="1" x14ac:dyDescent="0.25">
      <c r="B41" s="211" t="s">
        <v>57</v>
      </c>
      <c r="C41" s="213"/>
      <c r="D41" s="213"/>
      <c r="E41" s="213"/>
      <c r="F41" s="213"/>
      <c r="G41" s="213"/>
      <c r="H41" s="213"/>
      <c r="I41" s="213"/>
      <c r="J41" s="213"/>
      <c r="K41" s="97">
        <f>COUNTIF(AH22:AP37,"Acceptable")+COUNTIF(CI22:CR37,"Acceptable")</f>
        <v>0</v>
      </c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8"/>
    </row>
    <row r="42" spans="2:117" s="17" customFormat="1" ht="38.4" customHeight="1" x14ac:dyDescent="0.25">
      <c r="B42" s="211" t="s">
        <v>58</v>
      </c>
      <c r="C42" s="212"/>
      <c r="D42" s="212"/>
      <c r="E42" s="212"/>
      <c r="F42" s="212"/>
      <c r="G42" s="212"/>
      <c r="H42" s="212"/>
      <c r="I42" s="212"/>
      <c r="J42" s="212"/>
      <c r="K42" s="97">
        <f>COUNTIF(AH22:AP37,"Refused")+COUNTIF(CI22:CR37,"Refused")</f>
        <v>0</v>
      </c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8"/>
    </row>
    <row r="43" spans="2:117" s="17" customFormat="1" ht="34.200000000000003" customHeight="1" thickBot="1" x14ac:dyDescent="0.3">
      <c r="B43" s="193" t="str">
        <f>IF(K39=0,"",IF(K42=0,IF(K40=K39,"REPETABLE _ Attente 5 pièces",IF(K41=K39,"REPRODUCTIBLE","REFUSE_Manque point de contrôle")),"REFUSE"))</f>
        <v/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5"/>
    </row>
    <row r="44" spans="2:117" s="17" customFormat="1" ht="12" customHeight="1" thickBot="1" x14ac:dyDescent="0.3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2:117" s="33" customFormat="1" ht="19.8" customHeight="1" thickBot="1" x14ac:dyDescent="0.35">
      <c r="B45" s="190" t="s">
        <v>49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2"/>
      <c r="DM45"/>
    </row>
    <row r="46" spans="2:117" s="17" customFormat="1" ht="26.4" customHeight="1" x14ac:dyDescent="0.25"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7"/>
    </row>
    <row r="47" spans="2:117" s="17" customFormat="1" ht="38.4" customHeight="1" x14ac:dyDescent="0.25"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7"/>
    </row>
    <row r="48" spans="2:117" s="17" customFormat="1" ht="38.4" customHeight="1" x14ac:dyDescent="0.25"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7"/>
    </row>
    <row r="49" spans="2:116" s="17" customFormat="1" ht="38.4" customHeight="1" x14ac:dyDescent="0.25"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7"/>
    </row>
    <row r="50" spans="2:116" s="17" customFormat="1" ht="38.4" customHeight="1" x14ac:dyDescent="0.25"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7"/>
    </row>
    <row r="51" spans="2:116" s="17" customFormat="1" ht="38.4" customHeight="1" x14ac:dyDescent="0.25"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7"/>
    </row>
    <row r="52" spans="2:116" s="17" customFormat="1" ht="38.4" customHeight="1" thickBot="1" x14ac:dyDescent="0.3">
      <c r="B52" s="94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6"/>
    </row>
    <row r="53" spans="2:116" s="17" customFormat="1" ht="38.4" customHeight="1" x14ac:dyDescent="0.25"/>
    <row r="54" spans="2:116" s="17" customFormat="1" ht="38.4" customHeight="1" x14ac:dyDescent="0.25"/>
    <row r="55" spans="2:116" s="17" customFormat="1" ht="38.4" customHeight="1" x14ac:dyDescent="0.25"/>
    <row r="56" spans="2:116" s="17" customFormat="1" ht="38.4" customHeight="1" x14ac:dyDescent="0.25"/>
    <row r="57" spans="2:116" s="17" customFormat="1" ht="38.4" customHeight="1" x14ac:dyDescent="0.25"/>
    <row r="58" spans="2:116" s="17" customFormat="1" x14ac:dyDescent="0.25"/>
    <row r="59" spans="2:116" s="17" customFormat="1" ht="41.4" customHeight="1" x14ac:dyDescent="0.25"/>
    <row r="60" spans="2:116" s="17" customFormat="1" ht="41.4" customHeight="1" x14ac:dyDescent="0.25"/>
    <row r="61" spans="2:116" s="17" customFormat="1" ht="41.4" customHeight="1" x14ac:dyDescent="0.25"/>
    <row r="62" spans="2:116" s="17" customFormat="1" ht="41.4" customHeight="1" x14ac:dyDescent="0.25"/>
    <row r="63" spans="2:116" s="17" customFormat="1" ht="41.4" customHeight="1" x14ac:dyDescent="0.25"/>
    <row r="64" spans="2:116" s="17" customFormat="1" ht="41.4" customHeight="1" x14ac:dyDescent="0.25"/>
    <row r="65" s="17" customFormat="1" ht="41.4" customHeight="1" x14ac:dyDescent="0.25"/>
    <row r="66" s="17" customFormat="1" ht="41.4" customHeight="1" x14ac:dyDescent="0.25"/>
    <row r="67" s="17" customFormat="1" ht="41.4" customHeight="1" x14ac:dyDescent="0.25"/>
    <row r="68" s="17" customFormat="1" ht="41.4" customHeight="1" x14ac:dyDescent="0.25"/>
    <row r="69" s="17" customFormat="1" ht="41.4" customHeight="1" x14ac:dyDescent="0.25"/>
    <row r="70" s="17" customFormat="1" x14ac:dyDescent="0.25"/>
    <row r="71" s="17" customFormat="1" ht="40.200000000000003" customHeight="1" x14ac:dyDescent="0.25"/>
    <row r="72" s="17" customFormat="1" ht="40.200000000000003" customHeight="1" x14ac:dyDescent="0.25"/>
    <row r="73" s="17" customFormat="1" ht="40.200000000000003" customHeight="1" x14ac:dyDescent="0.25"/>
    <row r="74" s="17" customFormat="1" ht="40.200000000000003" customHeight="1" x14ac:dyDescent="0.25"/>
    <row r="75" s="17" customFormat="1" ht="40.200000000000003" customHeight="1" x14ac:dyDescent="0.25"/>
    <row r="76" s="17" customFormat="1" ht="40.200000000000003" customHeight="1" x14ac:dyDescent="0.25"/>
    <row r="77" s="17" customFormat="1" ht="40.200000000000003" customHeight="1" x14ac:dyDescent="0.25"/>
    <row r="78" s="17" customFormat="1" ht="40.200000000000003" customHeight="1" x14ac:dyDescent="0.25"/>
    <row r="79" s="17" customFormat="1" ht="40.200000000000003" customHeight="1" x14ac:dyDescent="0.25"/>
    <row r="80" s="17" customFormat="1" ht="40.200000000000003" customHeight="1" x14ac:dyDescent="0.25"/>
    <row r="81" s="17" customFormat="1" ht="40.200000000000003" customHeight="1" x14ac:dyDescent="0.25"/>
    <row r="82" s="17" customFormat="1" x14ac:dyDescent="0.25"/>
    <row r="83" s="17" customFormat="1" x14ac:dyDescent="0.25"/>
    <row r="84" s="17" customFormat="1" ht="35.4" customHeight="1" x14ac:dyDescent="0.25"/>
    <row r="85" s="17" customFormat="1" ht="35.4" customHeight="1" x14ac:dyDescent="0.25"/>
    <row r="86" s="17" customFormat="1" ht="30.6" customHeight="1" x14ac:dyDescent="0.25"/>
    <row r="87" s="17" customFormat="1" ht="35.4" customHeight="1" x14ac:dyDescent="0.25"/>
    <row r="88" s="17" customFormat="1" ht="35.4" customHeight="1" x14ac:dyDescent="0.25"/>
    <row r="89" s="17" customFormat="1" ht="35.4" customHeight="1" x14ac:dyDescent="0.25"/>
    <row r="90" s="17" customFormat="1" ht="35.4" customHeight="1" x14ac:dyDescent="0.25"/>
    <row r="91" s="17" customFormat="1" ht="35.4" customHeight="1" x14ac:dyDescent="0.25"/>
    <row r="92" s="17" customFormat="1" ht="35.4" customHeight="1" x14ac:dyDescent="0.25"/>
    <row r="93" s="17" customFormat="1" ht="35.4" customHeight="1" x14ac:dyDescent="0.25"/>
    <row r="94" s="17" customFormat="1" ht="35.4" customHeight="1" x14ac:dyDescent="0.25"/>
    <row r="95" s="17" customFormat="1" x14ac:dyDescent="0.25"/>
    <row r="96" s="17" customFormat="1" ht="37.200000000000003" customHeight="1" x14ac:dyDescent="0.25"/>
    <row r="97" s="17" customFormat="1" ht="37.200000000000003" customHeight="1" x14ac:dyDescent="0.25"/>
    <row r="98" s="17" customFormat="1" ht="37.200000000000003" customHeight="1" x14ac:dyDescent="0.25"/>
    <row r="99" s="17" customFormat="1" ht="37.200000000000003" customHeight="1" x14ac:dyDescent="0.25"/>
    <row r="100" s="17" customFormat="1" ht="37.200000000000003" customHeight="1" x14ac:dyDescent="0.25"/>
    <row r="101" s="17" customFormat="1" ht="37.200000000000003" customHeight="1" x14ac:dyDescent="0.25"/>
    <row r="102" s="17" customFormat="1" ht="37.200000000000003" customHeight="1" x14ac:dyDescent="0.25"/>
    <row r="103" s="17" customFormat="1" ht="37.200000000000003" customHeight="1" x14ac:dyDescent="0.25"/>
    <row r="104" s="17" customFormat="1" ht="37.200000000000003" customHeight="1" x14ac:dyDescent="0.25"/>
    <row r="105" s="17" customFormat="1" ht="37.200000000000003" customHeight="1" x14ac:dyDescent="0.25"/>
    <row r="106" s="17" customFormat="1" ht="37.200000000000003" customHeight="1" x14ac:dyDescent="0.25"/>
    <row r="107" s="17" customFormat="1" x14ac:dyDescent="0.25"/>
  </sheetData>
  <sheetProtection formatCells="0" formatRows="0" insertRows="0" deleteRows="0" selectLockedCells="1"/>
  <mergeCells count="260">
    <mergeCell ref="CI36:CR36"/>
    <mergeCell ref="B37:F37"/>
    <mergeCell ref="G37:H37"/>
    <mergeCell ref="I37:M37"/>
    <mergeCell ref="N37:Z37"/>
    <mergeCell ref="AA37:AG37"/>
    <mergeCell ref="AH37:AP37"/>
    <mergeCell ref="AQ37:AW37"/>
    <mergeCell ref="AX37:BF37"/>
    <mergeCell ref="BG37:BQ37"/>
    <mergeCell ref="B36:F36"/>
    <mergeCell ref="G36:H36"/>
    <mergeCell ref="I36:M36"/>
    <mergeCell ref="N36:Z36"/>
    <mergeCell ref="AA36:AG36"/>
    <mergeCell ref="AH36:AP36"/>
    <mergeCell ref="AQ36:AW36"/>
    <mergeCell ref="AX36:BF36"/>
    <mergeCell ref="BG36:BQ36"/>
    <mergeCell ref="BR34:BX34"/>
    <mergeCell ref="BY34:CH34"/>
    <mergeCell ref="CI34:CR34"/>
    <mergeCell ref="B35:F35"/>
    <mergeCell ref="G35:H35"/>
    <mergeCell ref="I35:M35"/>
    <mergeCell ref="N35:Z35"/>
    <mergeCell ref="AA35:AG35"/>
    <mergeCell ref="CI35:CR35"/>
    <mergeCell ref="AH35:AP35"/>
    <mergeCell ref="AQ35:AW35"/>
    <mergeCell ref="AX35:BF35"/>
    <mergeCell ref="BG35:BQ35"/>
    <mergeCell ref="BR35:BX35"/>
    <mergeCell ref="BY35:CH35"/>
    <mergeCell ref="B34:F34"/>
    <mergeCell ref="G34:H34"/>
    <mergeCell ref="I34:M34"/>
    <mergeCell ref="N34:Z34"/>
    <mergeCell ref="AA34:AG34"/>
    <mergeCell ref="AH34:AP34"/>
    <mergeCell ref="AQ34:AW34"/>
    <mergeCell ref="AX34:BF34"/>
    <mergeCell ref="BG34:BQ34"/>
    <mergeCell ref="B32:F32"/>
    <mergeCell ref="G32:H32"/>
    <mergeCell ref="I32:M32"/>
    <mergeCell ref="N32:Z32"/>
    <mergeCell ref="AA32:AG32"/>
    <mergeCell ref="BR32:BX32"/>
    <mergeCell ref="BY32:CH32"/>
    <mergeCell ref="CI32:CR32"/>
    <mergeCell ref="B33:F33"/>
    <mergeCell ref="G33:H33"/>
    <mergeCell ref="I33:M33"/>
    <mergeCell ref="N33:Z33"/>
    <mergeCell ref="AA33:AG33"/>
    <mergeCell ref="AH33:AP33"/>
    <mergeCell ref="AQ33:AW33"/>
    <mergeCell ref="BR33:BX33"/>
    <mergeCell ref="BY33:CH33"/>
    <mergeCell ref="CI33:CR33"/>
    <mergeCell ref="CI30:CR30"/>
    <mergeCell ref="B31:F31"/>
    <mergeCell ref="G31:H31"/>
    <mergeCell ref="I31:M31"/>
    <mergeCell ref="N31:Z31"/>
    <mergeCell ref="AA31:AG31"/>
    <mergeCell ref="AH31:AP31"/>
    <mergeCell ref="AQ31:AW31"/>
    <mergeCell ref="AX31:BF31"/>
    <mergeCell ref="BG31:BQ31"/>
    <mergeCell ref="BR31:BX31"/>
    <mergeCell ref="BY31:CH31"/>
    <mergeCell ref="CI31:CR31"/>
    <mergeCell ref="B30:F30"/>
    <mergeCell ref="G30:H30"/>
    <mergeCell ref="I30:M30"/>
    <mergeCell ref="N30:Z30"/>
    <mergeCell ref="AA30:AG30"/>
    <mergeCell ref="AH30:AP30"/>
    <mergeCell ref="AQ30:AW30"/>
    <mergeCell ref="BR30:BX30"/>
    <mergeCell ref="BY30:CH30"/>
    <mergeCell ref="B29:F29"/>
    <mergeCell ref="G29:H29"/>
    <mergeCell ref="I29:M29"/>
    <mergeCell ref="N29:Z29"/>
    <mergeCell ref="AA29:AG29"/>
    <mergeCell ref="AH29:AP29"/>
    <mergeCell ref="BR29:BX29"/>
    <mergeCell ref="BY29:CH29"/>
    <mergeCell ref="CI29:CR29"/>
    <mergeCell ref="BR26:BX26"/>
    <mergeCell ref="BY26:CH26"/>
    <mergeCell ref="CI26:CR26"/>
    <mergeCell ref="BY27:CH27"/>
    <mergeCell ref="CI27:CR27"/>
    <mergeCell ref="B28:F28"/>
    <mergeCell ref="G28:H28"/>
    <mergeCell ref="I28:M28"/>
    <mergeCell ref="N28:Z28"/>
    <mergeCell ref="AA28:AG28"/>
    <mergeCell ref="AH28:AP28"/>
    <mergeCell ref="AQ28:AW28"/>
    <mergeCell ref="AX28:BF28"/>
    <mergeCell ref="AA27:AG27"/>
    <mergeCell ref="AH27:AP27"/>
    <mergeCell ref="AQ27:AW27"/>
    <mergeCell ref="AX27:BF27"/>
    <mergeCell ref="BG27:BQ27"/>
    <mergeCell ref="BR27:BX27"/>
    <mergeCell ref="N27:Z27"/>
    <mergeCell ref="BG28:BQ28"/>
    <mergeCell ref="BR28:BX28"/>
    <mergeCell ref="BY28:CH28"/>
    <mergeCell ref="CI28:CR28"/>
    <mergeCell ref="B26:F26"/>
    <mergeCell ref="G26:H26"/>
    <mergeCell ref="I26:M26"/>
    <mergeCell ref="N26:Z26"/>
    <mergeCell ref="AA26:AG26"/>
    <mergeCell ref="AH26:AP26"/>
    <mergeCell ref="AQ26:AW26"/>
    <mergeCell ref="AX26:BF26"/>
    <mergeCell ref="BG26:BQ26"/>
    <mergeCell ref="BR24:BX24"/>
    <mergeCell ref="BY24:CH24"/>
    <mergeCell ref="CI24:CR24"/>
    <mergeCell ref="B25:F25"/>
    <mergeCell ref="G25:H25"/>
    <mergeCell ref="I25:M25"/>
    <mergeCell ref="N25:Z25"/>
    <mergeCell ref="AA25:AG25"/>
    <mergeCell ref="CI25:CR25"/>
    <mergeCell ref="AH25:AP25"/>
    <mergeCell ref="AQ25:AW25"/>
    <mergeCell ref="AX25:BF25"/>
    <mergeCell ref="BG25:BQ25"/>
    <mergeCell ref="BR25:BX25"/>
    <mergeCell ref="BY25:CH25"/>
    <mergeCell ref="B24:F24"/>
    <mergeCell ref="G24:H24"/>
    <mergeCell ref="I24:M24"/>
    <mergeCell ref="N24:Z24"/>
    <mergeCell ref="AA24:AG24"/>
    <mergeCell ref="AH24:AP24"/>
    <mergeCell ref="AQ24:AW24"/>
    <mergeCell ref="AX24:BF24"/>
    <mergeCell ref="BG24:BQ24"/>
    <mergeCell ref="AQ22:AW22"/>
    <mergeCell ref="AX22:BF22"/>
    <mergeCell ref="BG22:BQ22"/>
    <mergeCell ref="BR22:BX22"/>
    <mergeCell ref="BY22:CH22"/>
    <mergeCell ref="CI22:CR22"/>
    <mergeCell ref="B23:F23"/>
    <mergeCell ref="G23:H23"/>
    <mergeCell ref="I23:M23"/>
    <mergeCell ref="N23:Z23"/>
    <mergeCell ref="AA23:AG23"/>
    <mergeCell ref="AH23:AP23"/>
    <mergeCell ref="AQ23:AW23"/>
    <mergeCell ref="AX23:BF23"/>
    <mergeCell ref="BG23:BQ23"/>
    <mergeCell ref="B22:F22"/>
    <mergeCell ref="I22:M22"/>
    <mergeCell ref="N22:Z22"/>
    <mergeCell ref="AA22:AG22"/>
    <mergeCell ref="AH22:AP22"/>
    <mergeCell ref="BR23:BX23"/>
    <mergeCell ref="BY23:CH23"/>
    <mergeCell ref="CI23:CR23"/>
    <mergeCell ref="B20:F21"/>
    <mergeCell ref="G20:H21"/>
    <mergeCell ref="I20:M21"/>
    <mergeCell ref="N20:Z21"/>
    <mergeCell ref="AA20:AG21"/>
    <mergeCell ref="BR37:BX37"/>
    <mergeCell ref="BY37:CH37"/>
    <mergeCell ref="CI37:CR37"/>
    <mergeCell ref="BR36:BX36"/>
    <mergeCell ref="BY36:CH36"/>
    <mergeCell ref="AH32:AP32"/>
    <mergeCell ref="AQ32:AW32"/>
    <mergeCell ref="AX32:BF32"/>
    <mergeCell ref="BG32:BQ32"/>
    <mergeCell ref="AX33:BF33"/>
    <mergeCell ref="BG33:BQ33"/>
    <mergeCell ref="AQ29:AW29"/>
    <mergeCell ref="AX29:BF29"/>
    <mergeCell ref="BG29:BQ29"/>
    <mergeCell ref="AX30:BF30"/>
    <mergeCell ref="BG30:BQ30"/>
    <mergeCell ref="B27:F27"/>
    <mergeCell ref="G27:H27"/>
    <mergeCell ref="I27:M27"/>
    <mergeCell ref="AH20:AP21"/>
    <mergeCell ref="AQ20:AW21"/>
    <mergeCell ref="J15:AY15"/>
    <mergeCell ref="AZ15:BH15"/>
    <mergeCell ref="BI15:DO15"/>
    <mergeCell ref="J14:AY14"/>
    <mergeCell ref="AZ14:BQ14"/>
    <mergeCell ref="BR14:CL14"/>
    <mergeCell ref="CM14:CY14"/>
    <mergeCell ref="CZ14:DO14"/>
    <mergeCell ref="AX20:BF21"/>
    <mergeCell ref="BG20:BQ21"/>
    <mergeCell ref="BR20:BX21"/>
    <mergeCell ref="BY20:CH21"/>
    <mergeCell ref="CI20:CR21"/>
    <mergeCell ref="J11:AY11"/>
    <mergeCell ref="AZ11:BQ11"/>
    <mergeCell ref="BR11:CL11"/>
    <mergeCell ref="CM11:CY11"/>
    <mergeCell ref="J13:AY13"/>
    <mergeCell ref="AZ13:BQ13"/>
    <mergeCell ref="BR13:CL13"/>
    <mergeCell ref="CM13:CY13"/>
    <mergeCell ref="CZ13:DO13"/>
    <mergeCell ref="CZ11:DO11"/>
    <mergeCell ref="J12:AY12"/>
    <mergeCell ref="AZ12:BQ12"/>
    <mergeCell ref="BR12:CL12"/>
    <mergeCell ref="CM12:CY12"/>
    <mergeCell ref="CZ12:DO12"/>
    <mergeCell ref="BI8:BN10"/>
    <mergeCell ref="BO8:BR8"/>
    <mergeCell ref="BS8:CL8"/>
    <mergeCell ref="CM8:CY9"/>
    <mergeCell ref="CZ8:DO9"/>
    <mergeCell ref="BO9:CL9"/>
    <mergeCell ref="BO10:BR10"/>
    <mergeCell ref="BS10:CL10"/>
    <mergeCell ref="CM10:CY10"/>
    <mergeCell ref="CZ10:DO10"/>
    <mergeCell ref="B43:AH43"/>
    <mergeCell ref="B46:DL52"/>
    <mergeCell ref="A8:I10"/>
    <mergeCell ref="A7:DO7"/>
    <mergeCell ref="A5:Z5"/>
    <mergeCell ref="A6:B6"/>
    <mergeCell ref="A11:I11"/>
    <mergeCell ref="A12:I12"/>
    <mergeCell ref="A13:I13"/>
    <mergeCell ref="A14:I14"/>
    <mergeCell ref="A15:I15"/>
    <mergeCell ref="A16:DO16"/>
    <mergeCell ref="A18:DM18"/>
    <mergeCell ref="B45:DL45"/>
    <mergeCell ref="B39:J39"/>
    <mergeCell ref="B40:J40"/>
    <mergeCell ref="B41:J41"/>
    <mergeCell ref="B42:J42"/>
    <mergeCell ref="K39:AH39"/>
    <mergeCell ref="K40:AH40"/>
    <mergeCell ref="K41:AH41"/>
    <mergeCell ref="K42:AH42"/>
    <mergeCell ref="J8:AC10"/>
    <mergeCell ref="AD8:BH10"/>
  </mergeCells>
  <conditionalFormatting sqref="J8:AC10 BR11:CL14 CZ8:DO12 J11:J13">
    <cfRule type="containsBlanks" dxfId="4" priority="5" stopIfTrue="1">
      <formula>LEN(TRIM(J8))=0</formula>
    </cfRule>
  </conditionalFormatting>
  <conditionalFormatting sqref="CZ13:DO13">
    <cfRule type="containsBlanks" dxfId="3" priority="4" stopIfTrue="1">
      <formula>LEN(TRIM(CZ13))=0</formula>
    </cfRule>
  </conditionalFormatting>
  <conditionalFormatting sqref="CZ14:DO14">
    <cfRule type="containsBlanks" dxfId="2" priority="3" stopIfTrue="1">
      <formula>LEN(TRIM(CZ14))=0</formula>
    </cfRule>
  </conditionalFormatting>
  <conditionalFormatting sqref="J14">
    <cfRule type="containsBlanks" dxfId="1" priority="2" stopIfTrue="1">
      <formula>LEN(TRIM(J14))=0</formula>
    </cfRule>
  </conditionalFormatting>
  <conditionalFormatting sqref="J15 AZ15">
    <cfRule type="containsBlanks" dxfId="0" priority="1" stopIfTrue="1">
      <formula>LEN(TRIM(J15))=0</formula>
    </cfRule>
  </conditionalFormatting>
  <pageMargins left="0.39370078740157483" right="0.39370078740157483" top="0.39370078740157483" bottom="0.39370078740157483" header="0" footer="0"/>
  <pageSetup paperSize="9" scale="19" orientation="landscape" r:id="rId1"/>
  <headerFooter alignWithMargins="0">
    <oddFooter>&amp;CCopyright © 2008 Renault / Nissan</oddFooter>
  </headerFooter>
  <rowBreaks count="1" manualBreakCount="1">
    <brk id="82" max="117" man="1"/>
  </rowBreaks>
  <colBreaks count="1" manualBreakCount="1">
    <brk id="117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42</xdr:col>
                    <xdr:colOff>106680</xdr:colOff>
                    <xdr:row>2</xdr:row>
                    <xdr:rowOff>137160</xdr:rowOff>
                  </from>
                  <to>
                    <xdr:col>55</xdr:col>
                    <xdr:colOff>76200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56</xdr:col>
                    <xdr:colOff>53340</xdr:colOff>
                    <xdr:row>2</xdr:row>
                    <xdr:rowOff>152400</xdr:rowOff>
                  </from>
                  <to>
                    <xdr:col>69</xdr:col>
                    <xdr:colOff>335280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71</xdr:col>
                    <xdr:colOff>106680</xdr:colOff>
                    <xdr:row>2</xdr:row>
                    <xdr:rowOff>121920</xdr:rowOff>
                  </from>
                  <to>
                    <xdr:col>89</xdr:col>
                    <xdr:colOff>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67</xdr:col>
                    <xdr:colOff>76200</xdr:colOff>
                    <xdr:row>7</xdr:row>
                    <xdr:rowOff>0</xdr:rowOff>
                  </from>
                  <to>
                    <xdr:col>69</xdr:col>
                    <xdr:colOff>160020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67</xdr:col>
                    <xdr:colOff>76200</xdr:colOff>
                    <xdr:row>9</xdr:row>
                    <xdr:rowOff>45720</xdr:rowOff>
                  </from>
                  <to>
                    <xdr:col>69</xdr:col>
                    <xdr:colOff>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76</xdr:col>
                    <xdr:colOff>175260</xdr:colOff>
                    <xdr:row>7</xdr:row>
                    <xdr:rowOff>0</xdr:rowOff>
                  </from>
                  <to>
                    <xdr:col>76</xdr:col>
                    <xdr:colOff>541020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76</xdr:col>
                    <xdr:colOff>160020</xdr:colOff>
                    <xdr:row>9</xdr:row>
                    <xdr:rowOff>15240</xdr:rowOff>
                  </from>
                  <to>
                    <xdr:col>76</xdr:col>
                    <xdr:colOff>533400</xdr:colOff>
                    <xdr:row>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85</xdr:col>
                    <xdr:colOff>99060</xdr:colOff>
                    <xdr:row>7</xdr:row>
                    <xdr:rowOff>0</xdr:rowOff>
                  </from>
                  <to>
                    <xdr:col>89</xdr:col>
                    <xdr:colOff>7620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Data</vt:lpstr>
      <vt:lpstr>Details</vt:lpstr>
      <vt:lpstr>Results</vt:lpstr>
      <vt:lpstr>Data!Заголовки_для_печати</vt:lpstr>
      <vt:lpstr>Details!Заголовки_для_печати</vt:lpstr>
      <vt:lpstr>Results!Заголовки_для_печати</vt:lpstr>
      <vt:lpstr>Data!Область_печати</vt:lpstr>
      <vt:lpstr>Details!Область_печати</vt:lpstr>
      <vt:lpstr>Results!Область_печати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2022-01-13T08:29:55Z</dcterms:modified>
</cp:coreProperties>
</file>