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Информация по ИнфоСиТу" sheetId="1" r:id="rId1"/>
    <sheet name="Список документов" sheetId="2" r:id="rId2"/>
    <sheet name="Общие сведения о Поставщике" sheetId="3" r:id="rId3"/>
    <sheet name="Инфосит" sheetId="4" r:id="rId4"/>
    <sheet name="Глоссарий" sheetId="5" r:id="rId5"/>
  </sheets>
  <externalReferences>
    <externalReference r:id="rId6"/>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4" l="1"/>
  <c r="R40" i="4"/>
  <c r="Q40" i="4"/>
  <c r="P40" i="4"/>
  <c r="O40" i="4"/>
  <c r="N40" i="4"/>
  <c r="M40" i="4"/>
  <c r="L40" i="4"/>
  <c r="K40" i="4"/>
  <c r="J40" i="4"/>
  <c r="I40" i="4"/>
  <c r="H40" i="4"/>
  <c r="R39" i="4"/>
  <c r="Q39" i="4"/>
  <c r="P39" i="4"/>
  <c r="O39" i="4"/>
  <c r="N39" i="4"/>
  <c r="M39" i="4"/>
  <c r="L39" i="4"/>
  <c r="K39" i="4"/>
  <c r="J39" i="4"/>
  <c r="I39" i="4"/>
  <c r="H39" i="4"/>
  <c r="S32" i="4"/>
  <c r="C32" i="4"/>
  <c r="S30" i="4"/>
  <c r="S29" i="4"/>
  <c r="S28" i="4"/>
  <c r="T22" i="4"/>
  <c r="S22" i="4"/>
  <c r="R22" i="4"/>
  <c r="Q22" i="4"/>
  <c r="O22" i="4"/>
  <c r="N22" i="4"/>
  <c r="M22" i="4"/>
  <c r="L22" i="4"/>
  <c r="K22" i="4"/>
  <c r="J22" i="4"/>
  <c r="I22" i="4"/>
  <c r="H22" i="4"/>
  <c r="T21" i="4"/>
  <c r="S21" i="4"/>
  <c r="R21" i="4"/>
  <c r="Q21" i="4"/>
  <c r="O21" i="4"/>
  <c r="N21" i="4"/>
  <c r="M21" i="4"/>
  <c r="L21" i="4"/>
  <c r="K21" i="4"/>
  <c r="J21" i="4"/>
  <c r="I21" i="4"/>
  <c r="H21" i="4"/>
  <c r="C21" i="4"/>
  <c r="T20" i="4"/>
  <c r="T19" i="4"/>
  <c r="T18" i="4"/>
  <c r="S18" i="4"/>
  <c r="R18" i="4"/>
  <c r="Q18" i="4"/>
  <c r="O18" i="4"/>
  <c r="N18" i="4"/>
  <c r="M18" i="4"/>
  <c r="L18" i="4"/>
  <c r="K18" i="4"/>
  <c r="J18" i="4"/>
  <c r="I18" i="4"/>
  <c r="H18" i="4"/>
  <c r="T17" i="4"/>
  <c r="T16" i="4"/>
  <c r="T15" i="4"/>
  <c r="C15" i="4"/>
  <c r="T14" i="4"/>
  <c r="T13" i="4"/>
  <c r="T11" i="4"/>
  <c r="T10" i="4"/>
  <c r="C10" i="4"/>
  <c r="T9" i="4"/>
</calcChain>
</file>

<file path=xl/comments1.xml><?xml version="1.0" encoding="utf-8"?>
<comments xmlns="http://schemas.openxmlformats.org/spreadsheetml/2006/main">
  <authors>
    <author>Автор</author>
  </authors>
  <commentList>
    <comment ref="T9" authorId="0" shapeId="0">
      <text>
        <r>
          <rPr>
            <b/>
            <sz val="9"/>
            <color indexed="81"/>
            <rFont val="Tahoma"/>
            <family val="2"/>
            <charset val="204"/>
          </rPr>
          <t>Общая численность по данной строке должна быть равна среднесписочной численности по РСВ (расчет по страховым взносам)</t>
        </r>
        <r>
          <rPr>
            <sz val="9"/>
            <color indexed="81"/>
            <rFont val="Tahoma"/>
            <family val="2"/>
            <charset val="204"/>
          </rPr>
          <t xml:space="preserve">
</t>
        </r>
      </text>
    </comment>
    <comment ref="C10" authorId="0" shapeId="0">
      <text>
        <r>
          <rPr>
            <b/>
            <sz val="9"/>
            <color indexed="81"/>
            <rFont val="Tahoma"/>
            <family val="2"/>
            <charset val="204"/>
          </rPr>
          <t>Процент рассчитывается суммированием С1.1+С1.2+С1.3</t>
        </r>
      </text>
    </comment>
    <comment ref="T10" authorId="0" shapeId="0">
      <text>
        <r>
          <rPr>
            <b/>
            <sz val="9"/>
            <color indexed="81"/>
            <rFont val="Tahoma"/>
            <family val="2"/>
            <charset val="204"/>
          </rPr>
          <t>Общая сумма выплат по предприятию по собственному персоналу+выплаты специалистам по договорам ГПХ должно быть равна сумме выплат по РСВ с учетом страховых выплат</t>
        </r>
        <r>
          <rPr>
            <sz val="9"/>
            <color indexed="81"/>
            <rFont val="Tahoma"/>
            <family val="2"/>
            <charset val="204"/>
          </rPr>
          <t xml:space="preserve">
</t>
        </r>
      </text>
    </comment>
    <comment ref="C15" authorId="0" shapeId="0">
      <text>
        <r>
          <rPr>
            <b/>
            <sz val="9"/>
            <color indexed="81"/>
            <rFont val="Tahoma"/>
            <family val="2"/>
            <charset val="204"/>
          </rPr>
          <t>Процент рассчитывается суммированием С2.1+С2.2</t>
        </r>
      </text>
    </comment>
    <comment ref="C21" authorId="0" shapeId="0">
      <text>
        <r>
          <rPr>
            <b/>
            <sz val="9"/>
            <color indexed="81"/>
            <rFont val="Tahoma"/>
            <family val="2"/>
            <charset val="204"/>
          </rPr>
          <t>Процент рассчитывается суммированием D2+D3</t>
        </r>
      </text>
    </comment>
    <comment ref="C32" authorId="0" shapeId="0">
      <text>
        <r>
          <rPr>
            <b/>
            <sz val="9"/>
            <color indexed="81"/>
            <rFont val="Tahoma"/>
            <family val="2"/>
            <charset val="204"/>
          </rPr>
          <t xml:space="preserve">Рассчитывается суммированием F2.1+F2.2
</t>
        </r>
      </text>
    </comment>
    <comment ref="C48" authorId="0" shapeId="0">
      <text>
        <r>
          <rPr>
            <b/>
            <sz val="9"/>
            <color indexed="81"/>
            <rFont val="Tahoma"/>
            <family val="2"/>
            <charset val="204"/>
          </rPr>
          <t xml:space="preserve">Процент рассчитывается делением расходов на НИОКР, на сумму выручки.
Включаются все расходы, как связанные с текущими проектами, так и с новыми проектами
</t>
        </r>
        <r>
          <rPr>
            <sz val="9"/>
            <color indexed="81"/>
            <rFont val="Tahoma"/>
            <family val="2"/>
            <charset val="204"/>
          </rPr>
          <t>Сумма по данной ячейке = итог по столбцу "НИОКР" (строка d) Таблицы "Данные  о сотрудниках предприятия"
Для подтверждения суммы предоставляется счет 20, счета 25,26, 01 ,08, 97 и иные счета по видам расходования в случае необходимости</t>
        </r>
      </text>
    </comment>
    <comment ref="C49" authorId="0" shapeId="0">
      <text>
        <r>
          <rPr>
            <b/>
            <sz val="9"/>
            <color indexed="81"/>
            <rFont val="Tahoma"/>
            <family val="2"/>
            <charset val="204"/>
          </rPr>
          <t>Процент рассчитывается делением расходов на НИОКР по новым проектам АВТОВАЗ, на общую сумму НИОКР
Проверка:</t>
        </r>
        <r>
          <rPr>
            <sz val="9"/>
            <color indexed="81"/>
            <rFont val="Tahoma"/>
            <family val="2"/>
            <charset val="204"/>
          </rPr>
          <t xml:space="preserve"> через SET в сметах и отчет по НИОКТР</t>
        </r>
      </text>
    </comment>
    <comment ref="C51" authorId="0" shapeId="0">
      <text>
        <r>
          <rPr>
            <b/>
            <sz val="9"/>
            <color indexed="81"/>
            <rFont val="Tahoma"/>
            <family val="2"/>
            <charset val="204"/>
          </rPr>
          <t>Укажите сумму оплаты на сторонние компании в год по услугам, связанным с НИОКР, тыс. руб</t>
        </r>
        <r>
          <rPr>
            <sz val="9"/>
            <color indexed="81"/>
            <rFont val="Tahoma"/>
            <family val="2"/>
            <charset val="204"/>
          </rPr>
          <t xml:space="preserve">
проверка (при необходимости) договора со сторонники компаниями, факт оплат,  счета 25,26, 97 и иные счета по видам расходования</t>
        </r>
      </text>
    </comment>
    <comment ref="C54" authorId="0" shapeId="0">
      <text>
        <r>
          <rPr>
            <b/>
            <sz val="9"/>
            <color indexed="81"/>
            <rFont val="Tahoma"/>
            <family val="2"/>
            <charset val="204"/>
          </rPr>
          <t>Процент рассчитывается суммированием J1.1 + J1.2+J1.3+J1.4</t>
        </r>
        <r>
          <rPr>
            <sz val="9"/>
            <color indexed="81"/>
            <rFont val="Tahoma"/>
            <family val="2"/>
            <charset val="204"/>
          </rPr>
          <t xml:space="preserve">
</t>
        </r>
      </text>
    </comment>
    <comment ref="C55" authorId="0" shapeId="0">
      <text>
        <r>
          <rPr>
            <b/>
            <sz val="9"/>
            <color indexed="81"/>
            <rFont val="Tahoma"/>
            <family val="2"/>
            <charset val="204"/>
          </rPr>
          <t xml:space="preserve">Процент рассчитывается делением расходов на оплату процентов по займам и кредитам, на сумму выручки.
Строка "Проценты к уплате" по отчету о финансовых результатах" без учета дисконтирования по долгосрочной аренде
 </t>
        </r>
        <r>
          <rPr>
            <sz val="9"/>
            <color indexed="81"/>
            <rFont val="Tahoma"/>
            <family val="2"/>
            <charset val="204"/>
          </rPr>
          <t xml:space="preserve">
</t>
        </r>
      </text>
    </comment>
    <comment ref="C56" authorId="0" shapeId="0">
      <text>
        <r>
          <rPr>
            <b/>
            <sz val="9"/>
            <color indexed="81"/>
            <rFont val="Tahoma"/>
            <family val="2"/>
            <charset val="204"/>
          </rPr>
          <t>Процент рассчитывается делением расходов по организации и обслуживанию банковских гарантий АО АВТОВАЗ на сумму выручки. Указывается справочно, в ценах не учитывается, если иное не было утверждено дополнительными соглашениями. Учитывается на счете 91,2</t>
        </r>
      </text>
    </comment>
    <comment ref="C57" authorId="0" shapeId="0">
      <text>
        <r>
          <rPr>
            <b/>
            <sz val="9"/>
            <color indexed="81"/>
            <rFont val="Tahoma"/>
            <family val="2"/>
            <charset val="204"/>
          </rPr>
          <t>Процент рассчитывается делением расходов на комиссии по факторингу, на сумму выручки. Для подтверждения предоставляются счета по учету уступки требования - передача и погашение, а также счет по учету комиссии</t>
        </r>
        <r>
          <rPr>
            <sz val="9"/>
            <color indexed="81"/>
            <rFont val="Tahoma"/>
            <family val="2"/>
            <charset val="204"/>
          </rPr>
          <t xml:space="preserve">
Дополнительно может быть запрошен договор и подтверждение о доле уступаемых требований АВТОВАЗ в общей сумме уступаемых требований, а также выгрузка из системы учета факторинговой компании по уступленным и погашенным требованиям, срокам и начисленным комиссиям.</t>
        </r>
      </text>
    </comment>
    <comment ref="C58" authorId="0" shapeId="0">
      <text>
        <r>
          <rPr>
            <b/>
            <sz val="9"/>
            <color indexed="81"/>
            <rFont val="Tahoma"/>
            <family val="2"/>
            <charset val="204"/>
          </rPr>
          <t>Процент рассчитывается делением начисленных сумм по законодательно требуемому дисконтированию долгосрочной аренды, на сумму выручки. Учитывается на счете 91.2 по статье "проценты к уплате", отражается в отчете о финансовых результатах в строке "проценты к уплате"</t>
        </r>
        <r>
          <rPr>
            <sz val="9"/>
            <color indexed="81"/>
            <rFont val="Tahoma"/>
            <family val="2"/>
            <charset val="204"/>
          </rPr>
          <t xml:space="preserve">
Для подтверждения суммы предоставляется счет 91,2</t>
        </r>
      </text>
    </comment>
    <comment ref="C60" authorId="0" shapeId="0">
      <text>
        <r>
          <rPr>
            <b/>
            <sz val="9"/>
            <color indexed="81"/>
            <rFont val="Tahoma"/>
            <family val="2"/>
            <charset val="204"/>
          </rPr>
          <t>Процент рассчитывается делением расходов на имущественные налоги, на сумму выручки</t>
        </r>
        <r>
          <rPr>
            <sz val="9"/>
            <color indexed="81"/>
            <rFont val="Tahoma"/>
            <family val="2"/>
            <charset val="204"/>
          </rPr>
          <t xml:space="preserve">
Для подтверждения имущественных налогов предоставляется счет 91,2 в разбивке по направлению расходования</t>
        </r>
      </text>
    </comment>
    <comment ref="C61" authorId="0" shapeId="0">
      <text>
        <r>
          <rPr>
            <b/>
            <sz val="9"/>
            <color indexed="81"/>
            <rFont val="Tahoma"/>
            <family val="2"/>
            <charset val="204"/>
          </rPr>
          <t>Процент рассчитывается делением полученной суммы субсидии, на сумму выручки</t>
        </r>
        <r>
          <rPr>
            <sz val="9"/>
            <color indexed="81"/>
            <rFont val="Tahoma"/>
            <family val="2"/>
            <charset val="204"/>
          </rPr>
          <t xml:space="preserve">
</t>
        </r>
      </text>
    </comment>
  </commentList>
</comments>
</file>

<file path=xl/sharedStrings.xml><?xml version="1.0" encoding="utf-8"?>
<sst xmlns="http://schemas.openxmlformats.org/spreadsheetml/2006/main" count="509" uniqueCount="351">
  <si>
    <t>Общая информация и правила заполнения ИнфоСиТ</t>
  </si>
  <si>
    <t>Укажите язык, на котором Вам удобно заполнять ИнфоСиТ</t>
  </si>
  <si>
    <t>● Что такое ИнфоСиТ?</t>
  </si>
  <si>
    <t>ИнфоСиТ - информация о себестоимости и товарообороте</t>
  </si>
  <si>
    <t>ИнфоСиТ - документ, характеризующий экономическое состояние поставщика и позволяющий оценить его экономические показатели</t>
  </si>
  <si>
    <t>● Для чего необходима информация, содержащаяся в ИнфоСиТ?</t>
  </si>
  <si>
    <t>Информация необходима для оценки ценовых предложений, запросов на удорожание, демонстрации лояльности Поставщика и готовности к сотрудничеству</t>
  </si>
  <si>
    <t>● Основные правила заполнения ИнфоСиТ</t>
  </si>
  <si>
    <t>1.ИнфоСиТ заполняется по данными официальной отчетности и в логике официальной бухгалтерской отчетности по Поставщику за период предоставления ИнфоСиТ (завершенный год).</t>
  </si>
  <si>
    <t>2.Форма ИнфоСиТ стандартная и единая для всех Поставщиков.</t>
  </si>
  <si>
    <t>3.При использовании ИнфоСиТа в анализе ценовых предложений  принимается во внимание:факт загрузки предприятия (изменение накладных затрат при увеличении загрузки мощностей предприятия); оптимальность затрат (в сравнении с другими предприятиями сходной сферы хозяйствования); изменение объемы заказа/поставок;</t>
  </si>
  <si>
    <t>4.ИнфоСиТ заполняется в целом по предприятию (юридическому лицу)</t>
  </si>
  <si>
    <t>Если Поставщик имеет несколько производственных площадок/направлений деятельности, существенно различных по финансово-хозяйственному состоянию в рамках одного юридического лица, то возможно заполнение нескольких ИнфоСиТов (по каждой производственной площадке/направлению деятельности), которые при суммировании позволят выйти на результат, представленный в отчете о финансовых результатах. В случае Группы компаний следует обеспечить возможность оценки и  выделения внутригрупповых оборотов, так как это важно для анализа.</t>
  </si>
  <si>
    <t xml:space="preserve">Список документов для валидации </t>
  </si>
  <si>
    <t xml:space="preserve">Статус предоставления </t>
  </si>
  <si>
    <t xml:space="preserve">Комментарии Поставщика </t>
  </si>
  <si>
    <t>ИнфоСиТ в стандартной форме в целом по юридическому лицу</t>
  </si>
  <si>
    <t xml:space="preserve">Баланс за предыдущий финансовый период с квитанцией о приеме ИФНС. ОБЯЗАТЕЛЬНО. </t>
  </si>
  <si>
    <t xml:space="preserve">Отчет о финансовых результатах за предыдущий финансовый период с квитанцией о приеме ИФНС. ОБЯЗАТЕЛЬНО. </t>
  </si>
  <si>
    <t xml:space="preserve">Отчет о движении денежных средств (если сдается) за предыдущий финансовый период с квитанцией о приеме ИФНС. ОБЯЗАТЕЛЬНО. </t>
  </si>
  <si>
    <t>Расчет по соц.взносам за  год ИнфоСиТа, представленный  нарастающим итогом поквартально (1 кв., полгода, 9 мес., год) для оценки списочной численности и начисленных доходов по предприятию . т.ч. по обособленным подразделениям. Сведения о каждом сотруднике НЕ ПРЕДОСТАВЛЯТЬ! (только сводную информацию - титульный лист, сводные данные по начисленным социальным взносам, сводные данные по расчету социальных взносов, иные разделы, которые используются в отчете). При наличии обособленных подразделений - в разрезе подразделений</t>
  </si>
  <si>
    <t>Расчет по соц.взносам за  текущий год нарастающим итогом поквартально. При наличии обособленных подразделений - в разрезе подразделений</t>
  </si>
  <si>
    <t xml:space="preserve">4-ФСС (1-ЕФС) поквартально за год предоставления инфосита, в т.ч. по обособленным подразделениям. </t>
  </si>
  <si>
    <t>4-ФСС (1-ЕФС) за  текущий год нарастающим итогом поквартально. При наличии обособленных подразделений - в разрезе подразделений</t>
  </si>
  <si>
    <t>Расшифровка счетов затрат по наименованию понесенных расходов (возможно в форме оборотно-сальдовых ведомостей или иных выгрузок с программ, используемых Поставщиком для бухгалтерского учета) – счета 10,20,25,26,43, 44, 91.2 и иные применяемые счета, необходимые для понимания направлений и сумм расходов. В формате эксель для обеспечения возможности работы с данными</t>
  </si>
  <si>
    <t>Добавьте строки (нажмите на "+", если надо)</t>
  </si>
  <si>
    <t>Амортизационная ведомость (не анализ счета 01, не ОСВ по 01 счету, а ведомость амортизации с определенной деталировкой) по основным фондам предприятия с указанием подразделения, к которому относится оборудование. Наименование оборудования, группа амортизации по ОКОФ, дату ввода в эксплуатацию, срок, принятый для амортизации, первоначальной стоимости, стоимость на начало периода, данные по увеличению или уменьшению стоимости, начисленную амортизацию за период, остаточную стоимость.  В формате эксель для обеспечения возможности работы с данными</t>
  </si>
  <si>
    <t>Если суммы не соответствуют данным отчетности или возникают вопросы по предоставленным данным, аналитик передает вопросы Поставщику через закупщика и приостанавливает валидацию ИнфоСиТа до получения необходимой информации и/или корректировки ИнфоСиТа. Без предоставления отчетности, РСВ ИнфоСиТ в анализ не принимается</t>
  </si>
  <si>
    <t>Запрошенная информация не является конфиденциальной! Не является коммерческой тайной!</t>
  </si>
  <si>
    <t>Не нарушает права других потребителей продукции Поставщика!</t>
  </si>
  <si>
    <t>Язык ИнфоСиТ</t>
  </si>
  <si>
    <t>Полное название поставщика (юридическое лицо):</t>
  </si>
  <si>
    <t>ИНН юридического лица</t>
  </si>
  <si>
    <t>Сокращенное название (если применимо)</t>
  </si>
  <si>
    <t>Место расположения юридического лица:</t>
  </si>
  <si>
    <t>Область</t>
  </si>
  <si>
    <t>Город</t>
  </si>
  <si>
    <t>Предыдущие названия компании (если применимо):</t>
  </si>
  <si>
    <t>Валюта документа (местная валюта) :</t>
  </si>
  <si>
    <t>Период действия указанных данных:</t>
  </si>
  <si>
    <t>завершенный финансовый год</t>
  </si>
  <si>
    <t>Дата заполнения документа:</t>
  </si>
  <si>
    <t>Производственная площадка одна?</t>
  </si>
  <si>
    <t>Если нет, то введите информацию по производственным площадкам:</t>
  </si>
  <si>
    <t>Таблица информации по производственным площадкам</t>
  </si>
  <si>
    <t>место нахождения</t>
  </si>
  <si>
    <t>направление производства (если различаются)</t>
  </si>
  <si>
    <t>Есть ли обособленные подразделения?</t>
  </si>
  <si>
    <t xml:space="preserve">Распределение затрат на направления предусмотрено системой бухучета или проводится экспертно </t>
  </si>
  <si>
    <t>Ключем для распределения накладных расходов (общецеховых, общезаводских, инфраструктуры, общих расходов) служит:</t>
  </si>
  <si>
    <t>Если "иное", то укажите ключ распределения:</t>
  </si>
  <si>
    <t xml:space="preserve">Инфосит будет заполнятся в целом по юридическому лицу? </t>
  </si>
  <si>
    <t>Если нет, то опишите выделенные части бизнеса:</t>
  </si>
  <si>
    <t>Производственные площадки/направления бизнеса</t>
  </si>
  <si>
    <t>Есть ли в выручке поставки на вторичный рынок? (да/нет)</t>
  </si>
  <si>
    <t>Доля вторичного рынка в выручке предприятия, если есть в структуре выручки, % от общей выручки</t>
  </si>
  <si>
    <t>Потребители</t>
  </si>
  <si>
    <t>если "Иное", то уточните что именно:</t>
  </si>
  <si>
    <t>Код поставщика</t>
  </si>
  <si>
    <t>Является ли производителем деталей</t>
  </si>
  <si>
    <t xml:space="preserve">  - не заполняется</t>
  </si>
  <si>
    <t>ВНИМАНИЕ! ИнфоСиТ заполняется в логике Отчета о финансовых результатах - по реализации, а не по производству</t>
  </si>
  <si>
    <t xml:space="preserve">  - заполняется Поставщиком</t>
  </si>
  <si>
    <t xml:space="preserve">  - заполняется автоматически</t>
  </si>
  <si>
    <t>Данные о сотрудниках предприятия</t>
  </si>
  <si>
    <t>A1</t>
    <phoneticPr fontId="0" type="noConversion"/>
  </si>
  <si>
    <t>Товарооборот юридического лица/выделенной части бизнеса (при заполнении нескольких инфоситов), тыс. руб</t>
  </si>
  <si>
    <t>Информация по персоналу в разрезе департаментов/отделов/функций</t>
  </si>
  <si>
    <t>ИНФОРМАЦИЯ ОБО ВСЕМ ЗАВОДЕ</t>
  </si>
  <si>
    <t>A2</t>
  </si>
  <si>
    <t>Администрация</t>
  </si>
  <si>
    <t>НИОКР</t>
  </si>
  <si>
    <t>Продажи</t>
  </si>
  <si>
    <t>Закупки</t>
  </si>
  <si>
    <t>Структура завода</t>
  </si>
  <si>
    <t>Структура цеха</t>
  </si>
  <si>
    <t>Прямой производственный персонал (без временно нанятых)</t>
  </si>
  <si>
    <t>Временно нанятый производственный персонал</t>
  </si>
  <si>
    <t>Техническое обслуживание</t>
  </si>
  <si>
    <t>Инфраструктура</t>
  </si>
  <si>
    <t>Головной офис, Финансовый и юридический отдел, Отдел персонала, Отдел Информационных систем</t>
  </si>
  <si>
    <t>Затраты на специфические и фундаментальные разработки и исследования</t>
  </si>
  <si>
    <t>Отдел Продаж и Маркетинга</t>
  </si>
  <si>
    <t>Oтдел качества, методологии, внутренней логистики, управления процессами и производством</t>
  </si>
  <si>
    <t>Непрямая рабочая сила, общецеховой управленческий персонал, склады</t>
  </si>
  <si>
    <t>численность временного персонала</t>
  </si>
  <si>
    <t>количество отработанных часов временным персоналом</t>
  </si>
  <si>
    <t>Оборудование</t>
  </si>
  <si>
    <t>Оснастка</t>
  </si>
  <si>
    <t>B1</t>
    <phoneticPr fontId="0" type="noConversion"/>
  </si>
  <si>
    <t>Операционная маржа, % от выручки (A1)</t>
  </si>
  <si>
    <t>Среднесписочная численность персонала, человек</t>
  </si>
  <si>
    <t>C1</t>
    <phoneticPr fontId="0" type="noConversion"/>
  </si>
  <si>
    <t>Расходы на закупку сырья, материалов и комплектующих (локальных и импортированных) , % от выручки</t>
  </si>
  <si>
    <t>Ежегодные выплаты на собственный персонал по департаментам/отделам, тыс. руб.</t>
  </si>
  <si>
    <t>С1.1</t>
  </si>
  <si>
    <t xml:space="preserve"> Материалы,% от выручки (А1)</t>
  </si>
  <si>
    <t>Количество часов, в год в случае, если специалисты предприятия работали в качестве основных производственных рабочих</t>
  </si>
  <si>
    <t>С1.2</t>
  </si>
  <si>
    <t xml:space="preserve"> Комплектующие и закупаемые услуги, % от выручки (А1)</t>
  </si>
  <si>
    <t>сверхурочно/в рамках своего рабочего времени</t>
  </si>
  <si>
    <t>С1.3</t>
  </si>
  <si>
    <t xml:space="preserve"> Упаковочные материалы (если учет позволяет выделить), % от выручки (А1)</t>
  </si>
  <si>
    <t>Распределение затрат на зарплату по отделу, если специалисты работали в качестве основных производственных рабочих, тыс. руб</t>
  </si>
  <si>
    <t>Количество персонала привлеченного по договорам гражданско-правового характера (ГПХ), человек</t>
  </si>
  <si>
    <t>C2</t>
  </si>
  <si>
    <t>Транспортные расходы на входящую логистику, не включенные в пункт С1, % от выручки</t>
  </si>
  <si>
    <t>Количество работников по договору аутсорсинга с юридическим лицом, человек</t>
  </si>
  <si>
    <t>C2.1</t>
  </si>
  <si>
    <t xml:space="preserve"> Расходы на доставку, % от выручки (А1)</t>
  </si>
  <si>
    <t>Количество часов, отработанных сотрудниками по договору аутсорсинга с юридическим лицом, часов в год</t>
  </si>
  <si>
    <t>C2.2</t>
  </si>
  <si>
    <t>Расходы на таможенную очистку и прочие таможенные платежи, % от выручки (А1)</t>
  </si>
  <si>
    <t>Сумма выплаченных средств для оплаты привлеченного для работы персонала, но не отраженных в выплатах по РСВ, тыс. руб (в т.ч. ГПХ, не попавшие в РСВ</t>
  </si>
  <si>
    <t>C3</t>
  </si>
  <si>
    <t>Транспортные расходы на исходящую логистику, % от выручки (А1)</t>
  </si>
  <si>
    <t>a) Годовые выплаты на отдел :</t>
  </si>
  <si>
    <t>b) Годовые выплаты по субподряду на департамент:</t>
  </si>
  <si>
    <t>с) Другие операционные расходы на департамент в год, тыс. руб</t>
  </si>
  <si>
    <t>D1</t>
  </si>
  <si>
    <t>Расходы на закупку расходных материалов для производства, % от выручки (А1)</t>
  </si>
  <si>
    <t>d) Суммарные годовые выплаты на отдел (=a+b+c), тыс. руб</t>
  </si>
  <si>
    <t>D2</t>
  </si>
  <si>
    <t>Расходы на режущий инструмент и быстроизнашивающуюся оснастку, % от выручки (А1)</t>
  </si>
  <si>
    <t>e) Затраты на департамент, % от выручки (от A1)</t>
  </si>
  <si>
    <t>D3</t>
  </si>
  <si>
    <t>Прочие расходные материалы, % от выручки (А1)</t>
  </si>
  <si>
    <t>Данные о рабочих графиках на предприятии</t>
  </si>
  <si>
    <t>E1</t>
  </si>
  <si>
    <t>Общие затраты на коммунальные платежи предприятия, % от выручки (А1)</t>
  </si>
  <si>
    <t>Организация производственной деятельности 1</t>
  </si>
  <si>
    <t>Организация производственной деятельности 2</t>
  </si>
  <si>
    <t>Организация производственной деятельности 3</t>
  </si>
  <si>
    <t>Организация производственной деятельности 4</t>
  </si>
  <si>
    <t>Организация производственной деятельности 5</t>
  </si>
  <si>
    <t>Организация производственной деятельности 6</t>
  </si>
  <si>
    <t>Организация производственной деятельности 7</t>
  </si>
  <si>
    <t>Организация производственной деятельности 8</t>
  </si>
  <si>
    <t>Организация производственной деятельности 9</t>
  </si>
  <si>
    <t>Организация производственной деятельности 10</t>
  </si>
  <si>
    <t>Организация производственной деятельности 11</t>
  </si>
  <si>
    <t>Итого по производственной деятельности</t>
  </si>
  <si>
    <t>E2</t>
  </si>
  <si>
    <t>Затраты на электроэнергию (в % от Е1)</t>
  </si>
  <si>
    <t>Автомобильная деятельность? (Да/Нет)</t>
  </si>
  <si>
    <t>E3</t>
  </si>
  <si>
    <t>Цена электроэнергии за 1 кВтч, руб</t>
  </si>
  <si>
    <t>Количество смен в неделю :</t>
  </si>
  <si>
    <t>E4</t>
  </si>
  <si>
    <t>Количество потребленной электроэнергии (кВт/ч)</t>
  </si>
  <si>
    <t>Количество рабочих при работе в указанное кол-во смен, человек</t>
  </si>
  <si>
    <t>E5</t>
  </si>
  <si>
    <t>Общие затраты на электроэнергию и иные энергоресурсы для производственной деятельности (% от Е1)</t>
  </si>
  <si>
    <t>Продолжительность работы цеха (часов в год) :</t>
  </si>
  <si>
    <t>Годовые расходы на прямую производственную силу, тыс руб</t>
  </si>
  <si>
    <t>F1</t>
  </si>
  <si>
    <t>Общая годовая стоимость поддержания инфраструктуры,  % от выручки (А1)</t>
  </si>
  <si>
    <t>Выберите систему оплаты труда по выделенным участкам</t>
  </si>
  <si>
    <t>F2</t>
  </si>
  <si>
    <t xml:space="preserve">Общая площадь всех зданий с этажами (м²) </t>
  </si>
  <si>
    <t>Загрузка производственной мощности для всех потребителей, процент от максимальной загрузки участка или производства</t>
  </si>
  <si>
    <t>F2.1</t>
  </si>
  <si>
    <t xml:space="preserve"> площадь помещений в собственности (м²) </t>
  </si>
  <si>
    <t>A) Количество рабочих дней в году :</t>
  </si>
  <si>
    <t>F2.2</t>
  </si>
  <si>
    <t xml:space="preserve"> площадь помещений в аренде (м²) </t>
  </si>
  <si>
    <t>B) Количество рабочих дней в неделю :</t>
  </si>
  <si>
    <t xml:space="preserve">C) Теоретическое время присутствия в неделю (час/нед) : </t>
  </si>
  <si>
    <t>G1</t>
  </si>
  <si>
    <t>Амортизация за год, всего, % от выручки (А1)</t>
  </si>
  <si>
    <t>D) Время запланированных перерывов в неделю (час/нед) :</t>
  </si>
  <si>
    <t>G1.1</t>
  </si>
  <si>
    <t>Амортизация производственного оборудования, % от G1</t>
  </si>
  <si>
    <t>Е) % отсутствия на рабочем месте (абсентеизм)</t>
  </si>
  <si>
    <t>G1.2</t>
  </si>
  <si>
    <t>Прочая амортизация, % от G1</t>
  </si>
  <si>
    <t>F) Среднее количество дополнительных часов на человека (час/нед.) :</t>
  </si>
  <si>
    <t>G1.3</t>
  </si>
  <si>
    <t>Амортизация по долгосрочной аренде, % от G1</t>
  </si>
  <si>
    <t>G) Время работы одного сотрудника в неделю (ч/нед) = (C-D) x (1-E) +F :</t>
  </si>
  <si>
    <t>G2</t>
  </si>
  <si>
    <t>Расходы на лизинг производственного оборудования, тыс.руб</t>
  </si>
  <si>
    <t>Время работы одного сотрудника в год (час/год) = G x A/B :</t>
  </si>
  <si>
    <t>G2.1</t>
  </si>
  <si>
    <t>На чьем балансе стоит лизинговое оборудование</t>
  </si>
  <si>
    <t>G3</t>
  </si>
  <si>
    <t>Годовые инвестиции в производственное оборудование, тыс. руб</t>
  </si>
  <si>
    <t>I3.3</t>
  </si>
  <si>
    <t>Работы НИОКР сторонних организаций:</t>
  </si>
  <si>
    <t>G4</t>
  </si>
  <si>
    <t>Переоценка основных фондов внутри года,тыс.руб</t>
  </si>
  <si>
    <t>Разработка продукта и технической документации</t>
  </si>
  <si>
    <t>Разработка процесса и технической документации</t>
  </si>
  <si>
    <t>H1</t>
  </si>
  <si>
    <t>Общая годовая стоимость тех. обслуживания и ремонта оборудования, % от выручки (А1)</t>
  </si>
  <si>
    <t>Лабораторные испытания</t>
  </si>
  <si>
    <t>H2</t>
  </si>
  <si>
    <t>Общая годовая стоимость тех. обслуживания и ремонта оснастки, % от выручки (А1)</t>
  </si>
  <si>
    <t>Разработка оборудования и оснастки</t>
  </si>
  <si>
    <t>Прочее (укажите ниже, что именно)</t>
  </si>
  <si>
    <t>I1</t>
  </si>
  <si>
    <t>Расходы завода на НИОКР, % от выручки (А1)</t>
  </si>
  <si>
    <t>I2</t>
  </si>
  <si>
    <t>I3</t>
  </si>
  <si>
    <t>Привлекаются ли сторонние компании для работ по НИОКР?</t>
  </si>
  <si>
    <t>I3.1</t>
  </si>
  <si>
    <t>Сумма оплаты на сторонние компании в год, тыс.руб</t>
  </si>
  <si>
    <t>I3.4</t>
  </si>
  <si>
    <t>Количество рабочих часов штатных сотрудников , связанных с новыми проектами в течение года:</t>
  </si>
  <si>
    <t>I3.2</t>
  </si>
  <si>
    <t>Используется ли для учета расходов по новым проектам дополнительный счет в учете (для России - 97)</t>
  </si>
  <si>
    <t>проект</t>
  </si>
  <si>
    <t>J1</t>
  </si>
  <si>
    <t>Финансовые затраты предприятия, связанные с операционной деятельностью,% от выручки (А1)</t>
  </si>
  <si>
    <t>количество часов</t>
  </si>
  <si>
    <t>J1.1</t>
  </si>
  <si>
    <t xml:space="preserve"> обслуживание кредитов и займов, % от выручки (А1)</t>
  </si>
  <si>
    <t>J1.2</t>
  </si>
  <si>
    <t>Выставляется ли SET в сметах на новые проекты</t>
  </si>
  <si>
    <t>Нет</t>
  </si>
  <si>
    <t>J1.3</t>
  </si>
  <si>
    <t xml:space="preserve"> комиссии по факторингу, % от выручки (А1)</t>
  </si>
  <si>
    <t>Комментарии поставщика, которые оказывают влияние или могут оказать влияние на структуру (например, возможный переезд, простои большую часть года и т.д).</t>
  </si>
  <si>
    <t>J1.4</t>
  </si>
  <si>
    <t xml:space="preserve"> дисконтирование по долгосрочной аренде, % от выручки (А1)</t>
  </si>
  <si>
    <t>K1</t>
  </si>
  <si>
    <t>Налог на имущество, транспортный налог, % от выручки (А1)</t>
  </si>
  <si>
    <t>K2</t>
  </si>
  <si>
    <t>Субсидии на операционную деятельность, % от выручки (А1)</t>
  </si>
  <si>
    <t>Глоссарий</t>
  </si>
  <si>
    <t>Названия листов</t>
  </si>
  <si>
    <t>Лист 1</t>
  </si>
  <si>
    <t>Информация по инфоситу</t>
  </si>
  <si>
    <t>Лист 2</t>
  </si>
  <si>
    <t>Список документов</t>
  </si>
  <si>
    <t>Лист 3</t>
  </si>
  <si>
    <t>Общие сведения о Поставщике</t>
  </si>
  <si>
    <t>Лист 4</t>
  </si>
  <si>
    <t>ИнфоСиТ</t>
  </si>
  <si>
    <t>Лист 5</t>
  </si>
  <si>
    <t>Выберите организационную форму. Если ее нет в списке, введите вручную в ячейку рядом вместе с названием</t>
  </si>
  <si>
    <t>Введите ИНН юридического лица, по которому заполняется ИнфоСиТ</t>
  </si>
  <si>
    <t>Введите Сокращенное название (если применимо), по которому заполняется ИнфоСиТ</t>
  </si>
  <si>
    <t>Введите Место расположения юридического лица, по которому заполняется ИнфоСиТ</t>
  </si>
  <si>
    <t>Выберете область нахождения юридического лица. Если ее нет в списке, то оставьте пустую ячейку и введите область вручную в ячейке рядом</t>
  </si>
  <si>
    <t>Укажите город, в котором расположен Поставщик. Если юридический адрес поставщика и адрес производственных площадок различается, то заполните информацию на  Листе 3 в таблице информации по производственным площадкам</t>
  </si>
  <si>
    <t>Если были переименования Поставщика, просим указать все предыдущие названия</t>
  </si>
  <si>
    <t>Выберите валюту, в которой заполняется ИнфоСиТ. Валюта должна соответствовать официальной валюте места нахождения Поставщика</t>
  </si>
  <si>
    <t>Выберите год, за который предоставляется ИнфоСиТ</t>
  </si>
  <si>
    <t>Укажите дату заполнения ИнфоСиТ</t>
  </si>
  <si>
    <t>Укажите количество производственных площадок, входящих в юридическое лицо.</t>
  </si>
  <si>
    <t>Заполните таблицу, если производственных площадок несколько или происходит выделение части деятельности по иному признаку (например, управляющая компания или головной офис, производственная площадка 1, производственная площадка 2 и т.д.</t>
  </si>
  <si>
    <t>Выделены ли части юридического лица в обособленные подразделения, сдающие отчеты по персоналу или иным данным отличные от общей отчетности предприятия.</t>
  </si>
  <si>
    <t>Укажите, является ли юридическое лицо непосредственным производителем поставляемых деталей или выступает только продавцом. Если часть поставляемых деталей производится Поставщиком, а часть перепродается от другого производителя, то выберите "частично"</t>
  </si>
  <si>
    <t>Укажите, каким образом распределяются затраты внутри предприятия, если есть разные производственные площадки или разные направления деятельности: по бухгалтерскому учету или экспертно при заполнении ИнфоСиТов</t>
  </si>
  <si>
    <t>Выберите способ предоставления данных для проверки - по юридическому лицу в целом или несколько ИнфоСиТов по производственным площадкам или направлениям деятельности</t>
  </si>
  <si>
    <t>Если ИнфоСиТов более одного, то опишите выделенные части бизнеса</t>
  </si>
  <si>
    <t>Если место нахождения одно, а направления деятельности разное, то можно указать место один раз</t>
  </si>
  <si>
    <t>Направления производства, направления бизнеса, и т.д, по которым будут предоставлены ИнфоСиТы</t>
  </si>
  <si>
    <t>При распределении косвенных затрат на каждую единицу продукции может быть использована различная база распределения. Обычно базой выступает трудоемкость основного производства. Укажите, какая база используется у Вас.</t>
  </si>
  <si>
    <t>Ключ распределения = база распределения. Опишите способ распределения, например "зарплаты директора" на единицу произведенной продукции</t>
  </si>
  <si>
    <t>Реализуется ли Ваша продукция на открытом рынке (вторичный рынок запчастей)?</t>
  </si>
  <si>
    <t>Какую долю занимает вторичный рынок (не автопроизводители) в вашей выручке от производства автомобильных компонентов</t>
  </si>
  <si>
    <t>Выберите наиболее подходящий вам вариант</t>
  </si>
  <si>
    <t>Поясните, если в списке нет необходимого варианта</t>
  </si>
  <si>
    <t>Введите выручку по форме Отчета о финансовых результатах. Если заполняется на часть деятельности, то при суммировании отдельных ИнфоСиТов должна получиться сумма по отчетности. Проверка по данным отчетности</t>
  </si>
  <si>
    <t>Процент рассчитывается делением Прибыли/убытка от продаж (не чистой прибыли, а прибыли от продаж) на сумму выручки
Проверка по данным отчетности.</t>
  </si>
  <si>
    <t>Процент рассчитывается суммированием С1.1+С1.2+С1.3</t>
  </si>
  <si>
    <t>Процент рассчитывается делением расходов на материалы, включенных в себестоимость и коммерческие расходы, на сумму выручки
Для подтверждения суммы предоставляется счет 10, счет 20 по видам расходования</t>
  </si>
  <si>
    <t>Процент рассчитывается делением расходов на комплектующие, включенных в себестоимость и коммерческие расходы, на сумму выручки
Для подтверждения суммы предоставляется счет 10, счет 20 по видам расходования</t>
  </si>
  <si>
    <t>Процент рассчитывается суммированием С2.1+С2.2</t>
  </si>
  <si>
    <t>Процент рассчитывается делением расходов на входящую доставку,не включенных в цену материалов и комплектующих, на сумму выручки
Для подтверждения суммы предоставляется счет 20, счета 25,26,44 по видам расходования</t>
  </si>
  <si>
    <t>Процент рассчитывается делением расходов на таможенную очистку,не включенных в цену материалов и комплектующих, на сумму выручки
Для подтверждения суммы предоставляется счет 20, счета 25,26,44 по видам расходования. В случае необходимости могут быть запрошены ТНВЭД и иные подтверждающие документы</t>
  </si>
  <si>
    <t>Процент рассчитывается делением расходов на исходящую доставку,не включенных в цену материалов и комплектующих, на сумму выручки
Для подтверждения суммы предоставляется счет 20, счета 25,26,44 по видам расходования</t>
  </si>
  <si>
    <t>Процент рассчитывается суммированием D2+D3</t>
  </si>
  <si>
    <t>Процент рассчитывается делением расходов на режущий инструмент и быстроизнашивающуюся оснастку, на сумму выручки
Пример: резцы, фрезу, сверла, оправки, ковочная оснастка и т.д.
Для подтверждения суммы предоставляется счет 20, счет 25 по видам расходования. Дополнительно могут быть запрошены нормативные документы по расходу</t>
  </si>
  <si>
    <t>Процент рассчитывается делением расходов на прочие расходные материалы, необходимые для производства (напр., СОЖ, ветошь, флюсы и т.д) на сумму выручки
Для подтверждения суммы предоставляется счет 20, счета 25 по видам расходования.</t>
  </si>
  <si>
    <t>Процент рассчитывается делением расходов на обязательные коммунальные платежи (напр. Электроэнергия, отопление, вода питьевая, вода техническая, газ, пар, сжатый воздух, плата за вывоз мусора и т.д), на сумму выручки
Для подтверждения суммы предоставляется счет 20, счета 25, 26 по видам расходования.</t>
  </si>
  <si>
    <t>Процент рассчитывается делением расходов на ТОЛЬКО на электроэнергию, на сумму всех коммунальных платежей (сумму по ячейке Е1).
Для подтверждения суммы предоставляется счет 20, счета 25,26 по видам расходования + счет-фактуры по поставленным энергоресурсам</t>
  </si>
  <si>
    <t>Цена не равна тарифу. Цена включает в себя платеж за мощность. Расчитывается делением суммы по счет-фактурам за 12 месяцев на количество потраченных кВт/ч, указанных в счет-фактурах.</t>
  </si>
  <si>
    <t>Количество кВт/ч, за которые произведена оплата в течение года
Подтверждение: счет-фактуры</t>
  </si>
  <si>
    <t>Процент рассчитывается делением коммунальных расходов на ТОЛЬКО на производственные цели, на сумму всех коммунальных платежей (сумму по ячейке Е1)</t>
  </si>
  <si>
    <t xml:space="preserve">Процент рассчитывается делением расходов на инфраструктуру, на сумму выручки.
Рекомендовано заполнять данную ячейку после того, как разнесены все остальные расходы по остаточному принципу
Сумма по данной ячейке = итог по столбцу "Инфраструктура" (строка d) Таблицы "Данные  о сотрудниках предприятия"
Для подтверждения суммы предоставляется счет 20, счета 25,26 по видам расходования </t>
  </si>
  <si>
    <t>Рассчитывается суммированием F2.1+F2.2</t>
  </si>
  <si>
    <t>Укажите площади помещений, учитывая этажность, находящихся в собственности</t>
  </si>
  <si>
    <t>Укажите площади помещений, учитывая этажность, находящихся в аренде</t>
  </si>
  <si>
    <t>Процент рассчитывается делением расходов на амортизацию (02 счет), на сумму выручки
Подтверждение - ведомость амортизации в необходимой деталировке</t>
  </si>
  <si>
    <t>Процент рассчитывается делением амортизации по производственному оборудованию на общую сумму амортизации</t>
  </si>
  <si>
    <t>Процент рассчитывается делением амортизации за исключением производственного оборудования и долгосрочной аренды на общую сумму амортизации</t>
  </si>
  <si>
    <t>Процент рассчитывается делением амортизации по долгосрочной аренде на общую сумму амортизации</t>
  </si>
  <si>
    <t>Укажите сумму расходов на лизинг оборудования в год, тыс. руб
Возможно: запрос выдержек из договора лизинга</t>
  </si>
  <si>
    <t>Выберите на чьем балансе стоит лизинговое оборудование</t>
  </si>
  <si>
    <t>Справочно: укажите сколько средств было потрачено в течении года на новое оборудование</t>
  </si>
  <si>
    <t>Укажите, на какую сумму была проведена переоценка основных средств
(Оборудование, стоимость которого была полностью самортизирована
Проверка: ведомость амортизации в требуемой деталировке, в т.ч. За предыдущие годы (если необходимо)</t>
  </si>
  <si>
    <t>Процент рассчитывается делением расходов на техническое обслуживание и ремонт оборудования, включая стоимость запасных частей и зарплату ответственных специалистов, на сумму выручки
Сумма по данной ячейке = итог по столбцу "Обслуживание оборудования" (строка d) Таблицы "Данные  о сотрудниках предприятия"
ВНИМАНИЕ: Убедитесь, что стоимость запчастей для ремонта оборудования не отражена в ячейке С1
Для подтверждения суммы предоставляется счет 20, счета 25,26 по видам расходования</t>
  </si>
  <si>
    <t xml:space="preserve">Процент рассчитывается делением расходов на техническое обслуживание и ремонт оснастки, включая стоимость запасных частей и зарплату ответственных специалистов, на сумму выручки
Сумма по данной ячейке = итог по столбцу "Обслуживание оснастки" (строка d) Таблицы "Данные  о сотрудниках предприятия"
ВНИМАНИЕ: Убедитесь, что стоимость запчастей для ремонта оснастки не отражена в ячейке С1
Для подтверждения суммы предоставляется счет 20, счета 25,26 по видам расходования </t>
  </si>
  <si>
    <t>Процент рассчитывается делением расходов на НИОКР, на сумму выручки.
Включаются все расходы, как связанные с текущими проектами, так и с новыми проектами
Сумма по данной ячейке = итог по столбцу "НИОКР" (строка d) Таблицы "Данные  о сотрудниках предприятия"
Для подтверждения суммы предоставляется счет 20, счета 25,26, 01 ,08, 97 и иные счета по видам расходования в случае необходимости</t>
  </si>
  <si>
    <t>Укажите, привлекаются ли сторонние организации к разработке новых продуктов и прочим работам НИОКР</t>
  </si>
  <si>
    <t>Укажите сумму оплаты на сторонние компании в год по услугам, связанным с НИОКР, тыс. руб
проверка (при необходимости) договора со сторонники компаниями, факт оплат,  счета 25,26, 97 и иные счета по видам расходования</t>
  </si>
  <si>
    <t>Процент рассчитывается суммированием J1.1 + J1.2+J1.3+J1.4</t>
  </si>
  <si>
    <t>Процент рассчитывается делением расходов наоплату процентов по займам и кредитам, на сумму выручки.
Строка "Проценты к уплате" по отчету о финансовых результатах" без учета дисконтирования по долгосрочной аренде</t>
  </si>
  <si>
    <t>Процент рассчитывается делением начисленных сумм по законодательно требуемому дисконтированию долгосрочной аренды, на сумму выручки. Учитывается на счете 91.2 по статье "проценты к уплате", отражается в отчете о финансовых результатах в строке "проценты к уплате". Для подтверждения суммы предоставляется счет 91,2</t>
  </si>
  <si>
    <t>Процент рассчитывается делением расходов на имущественные налоги, на сумму выручки
Для подтверждения имущественных налогов предоставляется счет 91,2 в разбивке по направлению расходования</t>
  </si>
  <si>
    <t>Процент рассчитывается делением полученной суммы субсидии, на сумму выручки</t>
  </si>
  <si>
    <t>Укажите среднесписочную численность персонала по департаментам
Если инфосит заполняется на часть деятельности, не забудьте разделить общий персонал по направлениям. Общая численность по данной строке должна быть равна среднесписочной численности по РСВ (расчет по страховым взносам)</t>
  </si>
  <si>
    <t>Укажите сумму, в тыс.руб выплат на департамент в год. Выплаты указываются с социальными взносами. Общая сумма выплат по предприятию по собственному персоналу+выплаты специалистам по договорам ГПХ должно быть равна сумме выплат по РСВ с учетом страховых выплат</t>
  </si>
  <si>
    <t>Если специалисты, не относящиеся к основному производственному персоналу, привлекались к работе в качестве основного производственного персонал, укажите количество часов, отработанных специалистами департамента в качестве основных рабочих, часов в год</t>
  </si>
  <si>
    <t>уточните, данные работы были организованы вместо основной работы или сверхурочно.
Выбрать из списка вариантов</t>
  </si>
  <si>
    <t xml:space="preserve">С учетом выполняемой функции, укажите перераспределение зарплаты: т.е. если специалист закупок работал как основной производственный рабочий 30% времени, то перенесите сумму оплаты его труда, как основного рабочего в столбец "прямой производственный персонал" </t>
  </si>
  <si>
    <t>Укажите по департаментам численность персонала, привлеченного по договорам ГПХ. Проверка: через П4 статистика</t>
  </si>
  <si>
    <t>Укажите, сколько сотрудников и по каким департаментам было привлечено по договору аутсорсинга с юридическим лицом (оплата прошла не как зарплата, а как оплата услуг), человек. Проверка: договор аутсорсинга, акты выполненых работ с указанием отработанного времени и иные способы проверки</t>
  </si>
  <si>
    <t>Укажите, сколько часов отработали сотрудники, привеченные по договору аутсорсинга, часов в год</t>
  </si>
  <si>
    <t>Укажите оплату по договору аутсорсинга, тыс. руб</t>
  </si>
  <si>
    <t>Считается автоматически.
Рассчитывает затраты, связанные с работой персонала</t>
  </si>
  <si>
    <t>Если для функции департамента привлекались специалисты по договорам субподряда (например, ремонт оборудования, работы по НИОКР, ремонт зданий  и т.д), то здесь указывается сумма оплат по данным работам, тыс. руб.</t>
  </si>
  <si>
    <t>Указываются иные расходы на департамент, которые можно точно распределять по департаментам. Например, командировки специалистов департамента "закупки", обучение специалистов  "структуры цеха" и т.д)</t>
  </si>
  <si>
    <t>Общая сумма, которую можно точно отнести на департамент, тыс. руб. Расчитывается автоматически</t>
  </si>
  <si>
    <t>Расчитывается автоматически. Для сверки с массой затрат.</t>
  </si>
  <si>
    <t>Укажите, сколько сотрудников было принято временно на выполнение работ по срочным трудовым договорам, человек</t>
  </si>
  <si>
    <t>Укажите, сколько времени  отработали временные сотрудники. Проверка: отчет П4 статистика</t>
  </si>
  <si>
    <t>Укажите информацию: цех с данным графиком работает для производства деталей для автопрома?</t>
  </si>
  <si>
    <t>Укажите количество смен в неделю при указанном графике работы: 5 дней по 1 смене = 5 смен; 5 дней по две смены = 10 смен; 7 дней по 1 смене = 7 смен и т.д.</t>
  </si>
  <si>
    <t>Общее количество работников, указанных по всем графикам работы, должно быть равно численности основного производственного персонала по таблице "Сведения о сотрудниках предприятия"</t>
  </si>
  <si>
    <t>Продолжительность работы цеха в год (не сотрудников, а цеха!): количество смен*количество рабочих дней в год* количество рабочих часов в день</t>
  </si>
  <si>
    <t>Годовые выплаты на цеха с разными графиками работы. Общая сумма должна быть равна столбцу "Прямой производственный персонал" + "временно нанятый производственный персонал" таблицы "Сведения о персонале предприятия" (строка a)</t>
  </si>
  <si>
    <t>Укажите применяемую систему оплаты труда: сдельная или повременная на предприятии или производственном участке</t>
  </si>
  <si>
    <t>Укажите, насколько загружены ваши производственные участки или предприятие в целом. Есть ли резервы увеличения мощности с текущим состоянием оборудования</t>
  </si>
  <si>
    <t>Количество рабочих дней в году при указанных графиках.
Пример: для 40 часовой недели - 247 рабочих дней по производственному календарю - 20 рабочих дней, приходящихся на отпуск). По факту на предприятии может быть больше отработанных дней, т.к. не все сотрудники внутри года полностью используют отпуск</t>
  </si>
  <si>
    <t xml:space="preserve">Количество рабочих дней в неделю при указанных графиках. </t>
  </si>
  <si>
    <t>Нормативно установленное время, согласно графиков сменности + время обеда</t>
  </si>
  <si>
    <t>Время обедов и время технологических перерывов по внутреннему регламенту
Все прочие потери времени: переналадки, технические перерывы, незапланированные простои и т.д. отражаются в сметах в иных строках, поэтому в абсентеизм не включаются!
Проверка: при необходимости - правила внутреннего распорядка, иные документы для подтверждения, документы кадрового учета</t>
  </si>
  <si>
    <t>Время отсутствия на рабочем месте по любым причинам. Не может превышать 8% для стандартных производственных процессов, так как более высокое значение показывает, что предприятие не управляет своими сотрудниками, а понесенные убытки перекладывает в цену продукции
Все прочие потери времени: переналадки, технические перерывы, незапланированные простои и т.д. отражаются в сметах в иных строках, поэтому в абсентеизм не включаются!</t>
  </si>
  <si>
    <t>среднее количество дополнительных часов = время переработки в расчете на 1 сотрудника в неделю
Проверка: П4 статистика, данные смет</t>
  </si>
  <si>
    <t>считается автоматически</t>
  </si>
  <si>
    <t>Считается автоматически. Время работы сотрудника в год менее 1650 часов недопустимо, так как формируется критично высокий процент отсутствия на рабочем месте.
Сотруднику гарантируется 28 дней отпуска, из них 20 рабочих + 8 выходных. (247 рабочих дней  - 20 рабочих дней отпуска)* 8 рабочих часов *92% (с учетом максимального уровня абсентеизма 8%) = 1670 часов (и 20 часов на что-нибудь еще). Время простоя - является рабочим временем по ТК РФ. Проверка: по П4 статистика. Могут быть запрошены документы кадрового учета, правила внутреннего трудового распорядка, приказы и  т.д.</t>
  </si>
  <si>
    <t>Столбцы предназначены для заполнения работы по разным графикам внутри предприятия</t>
  </si>
  <si>
    <t>ИнфоСиТ в стандартной форме по производственным площадкам/по виду деятельности/по технологиям/(которые в сумме позволяют выйти на данные бухгалтерской отчетности</t>
  </si>
  <si>
    <t>П4 статистика помесячно за год ИнфоСиТа, т.ч. по обособленным подразделениям/производственным площадкам (или аналогичная форма). Если сдается квартально - то в квартальной разбивке. Если форма не сдается - пояснение причин, а также иное подтверждение отработанных часов, согласованное с аналитиком (возможно формирование П4 без сдачи в стат.органы)</t>
  </si>
  <si>
    <t xml:space="preserve">П4 статистика помесячно за текущий год, т.ч. по обособленным подразделениям/производственным площадкам (или аналогичная форма). Если сдается квартально - то в квартальной разбивке. Возможно предоставление форм, содержащих аналогичную информацию по фактически отработанному времени (Напр. форма ПМ). Иное подтверждение согласовывается с аналитиком </t>
  </si>
  <si>
    <t>Доля серийных поставок на АО "Автоэлектроника", % от выручки (A1)</t>
  </si>
  <si>
    <t>% специфических расходов НИОКР, связанных с новыми проектами Автоэлектроника, % от I1</t>
  </si>
  <si>
    <t>обслуживание гарантий АО "Автоэлектроника", % от выручки (А1)</t>
  </si>
  <si>
    <t>Является ли производителем поставляемых на АО "Автоэлектроника" деталей</t>
  </si>
  <si>
    <t>Код поставщика АО "Автоэлектроника"</t>
  </si>
  <si>
    <t>Варианты: по производственным площадкам; по направлениям деятельности (производство для автомобильной отрасти, иное производство и т.д); по потребителям (Автоэлектроника, прочие автопроизводители, прочие покупатели и т.д)</t>
  </si>
  <si>
    <t>Укажите долю поставок в год по серийному договору с Автоэлектроника (не учитывая Лада-имидж и поставки в запчасти). Проверка по внутреннему учету Автоэлектроника и данным отчетности</t>
  </si>
  <si>
    <t>Введите Код поставщика АО "Автоэлектроника", по которому заполняется ИнфоСиТ</t>
  </si>
  <si>
    <t>Укажите, используется ли счет 97 для учета расходов, связанных с новыми проектами
В случае использования, для валидации инфосита предоставляется ОСВ по данному счету с выделением проектом Автоэлектроника</t>
  </si>
  <si>
    <t>Процент рассчитывается делением расходов по организации и обслуживанию банковских гарантий АО Автоэлектроника на сумму выручки. Указывается справочно, в ценах не учитывается, если иное не было утверждено дополнительными соглашениями. Учитывается на счете 91,2</t>
  </si>
  <si>
    <t>Процент рассчитывается делением расходов на комиссии по факторингу, на сумму выручки. Для подтверждения предоставляются счета по учету уступки требования - передача и погашение, а также счет по учету комиссии. Дополнительно может быть запрошен договор и подтверждение о доле уступаемых требований Автоэлектроника в общей сумме уступаемых требований</t>
  </si>
  <si>
    <t>Процент рассчитывается делением расходов на НИОКР по новым проектам Автоэлектроника, на общую сумму НИОКР
Проверка: через SET в сметах и отчет по НИОКТР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</si>
</sst>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_ ;\-#,##0\ "/>
    <numFmt numFmtId="165" formatCode="yyyy\-mm\-dd;@"/>
    <numFmt numFmtId="166" formatCode="#,##0.00_ ;\-#,##0.00\ "/>
    <numFmt numFmtId="167" formatCode="0.0"/>
    <numFmt numFmtId="168" formatCode="0.0%"/>
  </numFmts>
  <fonts count="22" x14ac:knownFonts="1">
    <font>
      <sz val="11"/>
      <color theme="1"/>
      <name val="Calibri"/>
      <family val="2"/>
      <scheme val="minor"/>
    </font>
    <font>
      <sz val="11"/>
      <color theme="1"/>
      <name val="Calibri"/>
      <family val="2"/>
      <scheme val="minor"/>
    </font>
    <font>
      <sz val="14"/>
      <color theme="1"/>
      <name val="Calibri"/>
      <family val="2"/>
      <charset val="204"/>
      <scheme val="minor"/>
    </font>
    <font>
      <b/>
      <sz val="14"/>
      <name val="Arial"/>
      <family val="2"/>
      <charset val="204"/>
    </font>
    <font>
      <b/>
      <sz val="14"/>
      <color rgb="FFFF0000"/>
      <name val="Calibri"/>
      <family val="2"/>
      <charset val="204"/>
      <scheme val="minor"/>
    </font>
    <font>
      <sz val="14"/>
      <name val="Arial"/>
      <family val="1"/>
      <charset val="204"/>
    </font>
    <font>
      <b/>
      <sz val="14"/>
      <name val="Arial"/>
      <family val="2"/>
    </font>
    <font>
      <b/>
      <sz val="14"/>
      <name val="Calibri"/>
      <family val="2"/>
      <charset val="204"/>
      <scheme val="minor"/>
    </font>
    <font>
      <b/>
      <sz val="12"/>
      <name val="Calibri"/>
      <family val="2"/>
      <charset val="204"/>
      <scheme val="minor"/>
    </font>
    <font>
      <sz val="12"/>
      <name val="Calibri"/>
      <family val="2"/>
      <charset val="204"/>
      <scheme val="minor"/>
    </font>
    <fon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sz val="12"/>
      <color rgb="FFFF0000"/>
      <name val="Calibri"/>
      <family val="2"/>
      <charset val="204"/>
      <scheme val="minor"/>
    </font>
    <font>
      <sz val="12"/>
      <color theme="0"/>
      <name val="Calibri"/>
      <family val="2"/>
      <charset val="204"/>
      <scheme val="minor"/>
    </font>
    <font>
      <sz val="8"/>
      <name val="Calibri"/>
      <family val="2"/>
      <charset val="204"/>
      <scheme val="minor"/>
    </font>
    <font>
      <b/>
      <sz val="10"/>
      <name val="Calibri"/>
      <family val="2"/>
      <charset val="204"/>
      <scheme val="minor"/>
    </font>
    <font>
      <i/>
      <sz val="12"/>
      <name val="Calibri"/>
      <family val="2"/>
      <charset val="204"/>
      <scheme val="minor"/>
    </font>
    <font>
      <sz val="10"/>
      <name val="Calibri"/>
      <family val="2"/>
      <charset val="204"/>
      <scheme val="minor"/>
    </font>
    <font>
      <b/>
      <sz val="9"/>
      <color indexed="81"/>
      <name val="Tahoma"/>
      <family val="2"/>
      <charset val="204"/>
    </font>
    <font>
      <sz val="9"/>
      <color indexed="81"/>
      <name val="Tahoma"/>
      <family val="2"/>
      <charset val="204"/>
    </font>
    <font>
      <b/>
      <sz val="18"/>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FFD68B"/>
        <bgColor indexed="64"/>
      </patternFill>
    </fill>
    <fill>
      <patternFill patternType="solid">
        <fgColor rgb="FFC6D0D7"/>
        <bgColor indexed="64"/>
      </patternFill>
    </fill>
    <fill>
      <patternFill patternType="solid">
        <fgColor rgb="FF4C5863"/>
        <bgColor indexed="64"/>
      </patternFill>
    </fill>
    <fill>
      <patternFill patternType="solid">
        <fgColor rgb="FFF5671E"/>
        <bgColor indexed="64"/>
      </patternFill>
    </fill>
    <fill>
      <patternFill patternType="solid">
        <fgColor rgb="FFFFAA14"/>
        <bgColor indexed="64"/>
      </patternFill>
    </fill>
    <fill>
      <patternFill patternType="solid">
        <fgColor rgb="FFFFC000"/>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2" fillId="2" borderId="0" xfId="0" applyFont="1" applyFill="1"/>
    <xf numFmtId="0" fontId="3" fillId="2" borderId="0" xfId="0" applyFont="1" applyFill="1" applyProtection="1">
      <protection hidden="1"/>
    </xf>
    <xf numFmtId="0" fontId="4" fillId="2" borderId="0" xfId="0" applyFont="1" applyFill="1" applyProtection="1">
      <protection hidden="1"/>
    </xf>
    <xf numFmtId="0" fontId="5" fillId="2" borderId="0" xfId="0" applyFont="1" applyFill="1" applyProtection="1">
      <protection hidden="1"/>
    </xf>
    <xf numFmtId="0" fontId="6" fillId="2" borderId="0" xfId="0" applyFont="1" applyFill="1"/>
    <xf numFmtId="0" fontId="5" fillId="2" borderId="0" xfId="0" applyFont="1" applyFill="1"/>
    <xf numFmtId="0" fontId="2" fillId="2" borderId="0" xfId="0" applyFont="1" applyFill="1" applyProtection="1">
      <protection hidden="1"/>
    </xf>
    <xf numFmtId="0" fontId="2" fillId="0" borderId="0" xfId="0" applyFont="1"/>
    <xf numFmtId="0" fontId="0" fillId="2" borderId="0" xfId="0" applyFont="1" applyFill="1"/>
    <xf numFmtId="0" fontId="0" fillId="2" borderId="0" xfId="0" applyFont="1" applyFill="1" applyAlignment="1">
      <alignment horizontal="center" vertical="center"/>
    </xf>
    <xf numFmtId="0" fontId="0" fillId="2" borderId="0" xfId="0" applyFont="1" applyFill="1" applyAlignment="1">
      <alignment wrapText="1"/>
    </xf>
    <xf numFmtId="0" fontId="8" fillId="3" borderId="4" xfId="0" applyFont="1" applyFill="1" applyBorder="1" applyAlignment="1" applyProtection="1">
      <alignment horizontal="center" vertical="center" wrapText="1"/>
      <protection hidden="1"/>
    </xf>
    <xf numFmtId="0" fontId="0" fillId="2" borderId="0" xfId="0" applyFont="1" applyFill="1" applyAlignment="1" applyProtection="1">
      <alignment horizontal="center" vertical="center"/>
      <protection hidden="1"/>
    </xf>
    <xf numFmtId="0" fontId="9" fillId="3" borderId="4" xfId="0" applyFont="1" applyFill="1" applyBorder="1" applyAlignment="1" applyProtection="1">
      <alignment horizontal="left" vertical="center" wrapText="1"/>
      <protection hidden="1"/>
    </xf>
    <xf numFmtId="10" fontId="10" fillId="4" borderId="5" xfId="2" applyNumberFormat="1" applyFont="1" applyFill="1" applyBorder="1" applyAlignment="1" applyProtection="1">
      <alignment horizontal="center"/>
      <protection locked="0"/>
    </xf>
    <xf numFmtId="49" fontId="10" fillId="4" borderId="5" xfId="2" applyNumberFormat="1" applyFont="1" applyFill="1" applyBorder="1" applyAlignment="1" applyProtection="1">
      <alignment horizontal="center" wrapText="1"/>
      <protection locked="0"/>
    </xf>
    <xf numFmtId="0" fontId="0" fillId="2" borderId="0" xfId="0" applyFont="1" applyFill="1" applyAlignment="1" applyProtection="1">
      <alignment horizontal="center" wrapText="1"/>
      <protection hidden="1"/>
    </xf>
    <xf numFmtId="0" fontId="9" fillId="3" borderId="6"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locked="0" hidden="1"/>
    </xf>
    <xf numFmtId="0" fontId="9" fillId="3" borderId="4" xfId="0" applyFont="1" applyFill="1" applyBorder="1" applyAlignment="1" applyProtection="1">
      <alignment horizontal="left" vertical="center" wrapText="1"/>
      <protection locked="0" hidden="1"/>
    </xf>
    <xf numFmtId="0" fontId="10" fillId="0" borderId="0" xfId="0" applyFont="1" applyAlignment="1">
      <alignment wrapText="1"/>
    </xf>
    <xf numFmtId="0" fontId="10" fillId="0" borderId="0" xfId="0" applyFont="1"/>
    <xf numFmtId="10" fontId="10" fillId="4" borderId="5" xfId="2" applyNumberFormat="1" applyFont="1" applyFill="1" applyBorder="1" applyAlignment="1" applyProtection="1">
      <alignment horizontal="center" wrapText="1"/>
      <protection locked="0" hidden="1"/>
    </xf>
    <xf numFmtId="10" fontId="10" fillId="4" borderId="5" xfId="2" applyNumberFormat="1" applyFont="1" applyFill="1" applyBorder="1" applyAlignment="1" applyProtection="1">
      <alignment horizontal="center"/>
      <protection locked="0" hidden="1"/>
    </xf>
    <xf numFmtId="10" fontId="10" fillId="0" borderId="0" xfId="2" applyNumberFormat="1" applyFont="1" applyFill="1" applyBorder="1" applyAlignment="1">
      <alignment horizontal="center"/>
    </xf>
    <xf numFmtId="164" fontId="10" fillId="4" borderId="5" xfId="1" applyNumberFormat="1" applyFont="1" applyFill="1" applyBorder="1" applyAlignment="1" applyProtection="1">
      <alignment horizontal="center"/>
      <protection locked="0" hidden="1"/>
    </xf>
    <xf numFmtId="0" fontId="10" fillId="0" borderId="0" xfId="0" applyFont="1" applyAlignment="1">
      <alignment horizontal="center" wrapText="1"/>
    </xf>
    <xf numFmtId="0" fontId="10" fillId="0" borderId="0" xfId="0" applyFont="1" applyBorder="1" applyAlignment="1">
      <alignment wrapText="1"/>
    </xf>
    <xf numFmtId="0" fontId="11" fillId="0" borderId="0" xfId="0" applyFont="1" applyAlignment="1">
      <alignment wrapText="1"/>
    </xf>
    <xf numFmtId="0" fontId="12" fillId="0" borderId="0" xfId="0" applyFont="1" applyAlignment="1" applyProtection="1">
      <alignment horizontal="center"/>
      <protection hidden="1"/>
    </xf>
    <xf numFmtId="165" fontId="10" fillId="4" borderId="5" xfId="2" applyNumberFormat="1" applyFont="1" applyFill="1" applyBorder="1" applyAlignment="1" applyProtection="1">
      <alignment horizontal="center"/>
      <protection locked="0" hidden="1"/>
    </xf>
    <xf numFmtId="0" fontId="9" fillId="3" borderId="5" xfId="0" applyFont="1" applyFill="1" applyBorder="1" applyAlignment="1" applyProtection="1">
      <alignment horizontal="center" vertical="center" wrapText="1"/>
      <protection hidden="1"/>
    </xf>
    <xf numFmtId="0" fontId="9" fillId="3" borderId="21" xfId="0" applyFont="1" applyFill="1" applyBorder="1" applyAlignment="1" applyProtection="1">
      <alignment horizontal="center" vertical="center" wrapText="1"/>
      <protection hidden="1"/>
    </xf>
    <xf numFmtId="0" fontId="10" fillId="0" borderId="0" xfId="0" applyFont="1" applyFill="1" applyBorder="1"/>
    <xf numFmtId="0" fontId="10" fillId="0" borderId="0" xfId="0" applyFont="1" applyFill="1"/>
    <xf numFmtId="0" fontId="10" fillId="0" borderId="0" xfId="0" applyFont="1" applyBorder="1"/>
    <xf numFmtId="10" fontId="10" fillId="0" borderId="0" xfId="2" applyNumberFormat="1" applyFont="1" applyFill="1" applyBorder="1" applyAlignment="1"/>
    <xf numFmtId="0" fontId="10" fillId="0" borderId="0" xfId="0" applyFont="1" applyBorder="1" applyAlignment="1"/>
    <xf numFmtId="0" fontId="10" fillId="0" borderId="0" xfId="0" applyFont="1" applyProtection="1">
      <protection hidden="1"/>
    </xf>
    <xf numFmtId="0" fontId="10" fillId="0" borderId="0" xfId="0" applyFont="1" applyAlignment="1" applyProtection="1">
      <alignment wrapText="1"/>
      <protection hidden="1"/>
    </xf>
    <xf numFmtId="0" fontId="10" fillId="5" borderId="0" xfId="0" applyFont="1" applyFill="1" applyProtection="1">
      <protection hidden="1"/>
    </xf>
    <xf numFmtId="0" fontId="11" fillId="0" borderId="0" xfId="0" applyFont="1" applyAlignment="1" applyProtection="1">
      <alignment wrapText="1"/>
      <protection hidden="1"/>
    </xf>
    <xf numFmtId="0" fontId="4" fillId="2" borderId="0" xfId="0" applyFont="1" applyFill="1"/>
    <xf numFmtId="0" fontId="10" fillId="4" borderId="0" xfId="0" applyFont="1" applyFill="1" applyProtection="1">
      <protection hidden="1"/>
    </xf>
    <xf numFmtId="0" fontId="11" fillId="0" borderId="0" xfId="0" applyFont="1"/>
    <xf numFmtId="0" fontId="10" fillId="6" borderId="0" xfId="0" applyFont="1" applyFill="1" applyProtection="1">
      <protection hidden="1"/>
    </xf>
    <xf numFmtId="0" fontId="8" fillId="7" borderId="4" xfId="0" applyFont="1" applyFill="1" applyBorder="1" applyAlignment="1" applyProtection="1">
      <alignment vertical="center" wrapText="1"/>
      <protection hidden="1"/>
    </xf>
    <xf numFmtId="0" fontId="8" fillId="0" borderId="0" xfId="0" applyFont="1" applyAlignment="1" applyProtection="1">
      <alignment horizontal="center" vertical="center"/>
      <protection hidden="1"/>
    </xf>
    <xf numFmtId="166" fontId="10" fillId="4" borderId="5" xfId="1" applyNumberFormat="1" applyFont="1" applyFill="1" applyBorder="1" applyAlignment="1" applyProtection="1">
      <alignment horizontal="center"/>
      <protection locked="0" hidden="1"/>
    </xf>
    <xf numFmtId="0" fontId="14" fillId="0" borderId="0" xfId="0" applyFont="1" applyFill="1" applyBorder="1" applyAlignment="1" applyProtection="1">
      <alignment horizontal="left" vertical="center" wrapText="1"/>
      <protection hidden="1"/>
    </xf>
    <xf numFmtId="10" fontId="14" fillId="0" borderId="0" xfId="2" applyNumberFormat="1" applyFont="1" applyFill="1" applyBorder="1" applyAlignment="1">
      <alignment horizontal="center"/>
    </xf>
    <xf numFmtId="0" fontId="11" fillId="0" borderId="0" xfId="0" applyFont="1" applyProtection="1">
      <protection hidden="1"/>
    </xf>
    <xf numFmtId="0" fontId="10" fillId="4" borderId="4" xfId="0" applyFont="1" applyFill="1" applyBorder="1" applyAlignment="1" applyProtection="1">
      <alignment horizontal="center"/>
      <protection locked="0"/>
    </xf>
    <xf numFmtId="4" fontId="10" fillId="6" borderId="4" xfId="0" applyNumberFormat="1" applyFont="1" applyFill="1" applyBorder="1" applyAlignment="1">
      <alignment horizontal="center"/>
    </xf>
    <xf numFmtId="10" fontId="10" fillId="6" borderId="4" xfId="2" applyNumberFormat="1" applyFont="1" applyFill="1" applyBorder="1" applyAlignment="1">
      <alignment horizontal="center"/>
    </xf>
    <xf numFmtId="0" fontId="10" fillId="4" borderId="22" xfId="0" applyFont="1" applyFill="1" applyBorder="1" applyAlignment="1" applyProtection="1">
      <alignment horizontal="center"/>
      <protection locked="0"/>
    </xf>
    <xf numFmtId="0" fontId="10" fillId="4" borderId="23" xfId="0" applyFont="1" applyFill="1" applyBorder="1" applyAlignment="1" applyProtection="1">
      <alignment horizontal="center"/>
      <protection locked="0"/>
    </xf>
    <xf numFmtId="0" fontId="10" fillId="5" borderId="4" xfId="0" applyFont="1" applyFill="1" applyBorder="1" applyAlignment="1" applyProtection="1">
      <alignment horizontal="center"/>
      <protection locked="0"/>
    </xf>
    <xf numFmtId="4" fontId="10" fillId="4" borderId="4" xfId="0" applyNumberFormat="1" applyFont="1" applyFill="1" applyBorder="1" applyAlignment="1" applyProtection="1">
      <alignment horizontal="center"/>
      <protection locked="0"/>
    </xf>
    <xf numFmtId="0" fontId="10" fillId="5" borderId="6" xfId="0" applyFont="1" applyFill="1" applyBorder="1" applyAlignment="1" applyProtection="1">
      <alignment horizontal="center"/>
      <protection locked="0"/>
    </xf>
    <xf numFmtId="0" fontId="17" fillId="3" borderId="4" xfId="0" applyFont="1" applyFill="1" applyBorder="1" applyAlignment="1" applyProtection="1">
      <alignment horizontal="right" vertical="center" wrapText="1"/>
      <protection hidden="1"/>
    </xf>
    <xf numFmtId="0" fontId="10" fillId="4" borderId="26" xfId="0" applyFont="1" applyFill="1" applyBorder="1" applyAlignment="1" applyProtection="1">
      <alignment horizontal="center" wrapText="1"/>
      <protection locked="0" hidden="1"/>
    </xf>
    <xf numFmtId="0" fontId="10" fillId="5" borderId="6" xfId="0" applyFont="1" applyFill="1" applyBorder="1" applyAlignment="1" applyProtection="1">
      <alignment horizontal="center"/>
      <protection locked="0" hidden="1"/>
    </xf>
    <xf numFmtId="0" fontId="10" fillId="5" borderId="4" xfId="0" applyFont="1" applyFill="1" applyBorder="1" applyAlignment="1" applyProtection="1">
      <alignment horizontal="center"/>
      <protection locked="0" hidden="1"/>
    </xf>
    <xf numFmtId="0" fontId="10" fillId="4" borderId="4" xfId="0" applyFont="1" applyFill="1" applyBorder="1" applyAlignment="1" applyProtection="1">
      <alignment horizontal="center" wrapText="1"/>
      <protection locked="0" hidden="1"/>
    </xf>
    <xf numFmtId="0" fontId="10" fillId="5" borderId="0" xfId="0" applyFont="1" applyFill="1" applyAlignment="1">
      <alignment horizontal="center"/>
    </xf>
    <xf numFmtId="0" fontId="9" fillId="0" borderId="0" xfId="0" applyFont="1" applyAlignment="1" applyProtection="1">
      <alignment vertical="center" wrapText="1"/>
      <protection hidden="1"/>
    </xf>
    <xf numFmtId="4" fontId="10" fillId="4" borderId="6" xfId="0" applyNumberFormat="1" applyFont="1" applyFill="1" applyBorder="1" applyAlignment="1" applyProtection="1">
      <alignment horizontal="center"/>
      <protection locked="0"/>
    </xf>
    <xf numFmtId="0" fontId="10" fillId="5" borderId="4" xfId="0" applyFont="1" applyFill="1" applyBorder="1" applyAlignment="1">
      <alignment horizontal="center"/>
    </xf>
    <xf numFmtId="4" fontId="10" fillId="6" borderId="6" xfId="0" applyNumberFormat="1" applyFont="1" applyFill="1" applyBorder="1" applyAlignment="1">
      <alignment horizontal="center"/>
    </xf>
    <xf numFmtId="10" fontId="10" fillId="6" borderId="6" xfId="2" applyNumberFormat="1" applyFont="1" applyFill="1" applyBorder="1" applyAlignment="1">
      <alignment horizontal="center"/>
    </xf>
    <xf numFmtId="0" fontId="18" fillId="3" borderId="4" xfId="0" applyFont="1" applyFill="1" applyBorder="1" applyAlignment="1" applyProtection="1">
      <alignment horizontal="center" vertical="center" wrapText="1"/>
      <protection hidden="1"/>
    </xf>
    <xf numFmtId="0" fontId="10" fillId="4" borderId="4" xfId="0" applyFont="1" applyFill="1" applyBorder="1" applyAlignment="1" applyProtection="1">
      <alignment horizontal="center"/>
      <protection locked="0" hidden="1"/>
    </xf>
    <xf numFmtId="0" fontId="10" fillId="5" borderId="0" xfId="0" applyFont="1" applyFill="1"/>
    <xf numFmtId="167" fontId="10" fillId="4" borderId="4" xfId="0" applyNumberFormat="1" applyFont="1" applyFill="1" applyBorder="1" applyAlignment="1" applyProtection="1">
      <alignment horizontal="center"/>
      <protection locked="0"/>
    </xf>
    <xf numFmtId="0" fontId="9" fillId="3" borderId="22" xfId="0" applyFont="1" applyFill="1" applyBorder="1" applyAlignment="1" applyProtection="1">
      <alignment horizontal="left" vertical="center" wrapText="1"/>
      <protection hidden="1"/>
    </xf>
    <xf numFmtId="4" fontId="10" fillId="4" borderId="5" xfId="0" applyNumberFormat="1" applyFont="1" applyFill="1" applyBorder="1" applyAlignment="1" applyProtection="1">
      <alignment horizontal="center"/>
      <protection locked="0"/>
    </xf>
    <xf numFmtId="4" fontId="10" fillId="4" borderId="26" xfId="0" applyNumberFormat="1" applyFont="1" applyFill="1" applyBorder="1" applyAlignment="1" applyProtection="1">
      <alignment horizontal="center" wrapText="1"/>
      <protection locked="0" hidden="1"/>
    </xf>
    <xf numFmtId="164" fontId="10" fillId="6" borderId="5" xfId="1" applyNumberFormat="1" applyFont="1" applyFill="1" applyBorder="1" applyAlignment="1">
      <alignment horizontal="center"/>
    </xf>
    <xf numFmtId="0" fontId="9" fillId="3" borderId="26" xfId="0" applyFont="1" applyFill="1" applyBorder="1" applyAlignment="1" applyProtection="1">
      <alignment horizontal="left" vertical="center" wrapText="1"/>
      <protection hidden="1"/>
    </xf>
    <xf numFmtId="10" fontId="10" fillId="4" borderId="26" xfId="2" applyNumberFormat="1" applyFont="1" applyFill="1" applyBorder="1" applyAlignment="1" applyProtection="1">
      <alignment horizontal="center"/>
      <protection locked="0"/>
    </xf>
    <xf numFmtId="0" fontId="10" fillId="4" borderId="5" xfId="0" applyFont="1" applyFill="1" applyBorder="1" applyAlignment="1" applyProtection="1">
      <alignment horizontal="center"/>
      <protection locked="0" hidden="1"/>
    </xf>
    <xf numFmtId="0" fontId="10" fillId="4" borderId="26" xfId="0" applyFont="1" applyFill="1" applyBorder="1" applyAlignment="1" applyProtection="1">
      <alignment horizontal="center"/>
      <protection locked="0"/>
    </xf>
    <xf numFmtId="168" fontId="10" fillId="4" borderId="4" xfId="2" applyNumberFormat="1" applyFont="1" applyFill="1" applyBorder="1" applyAlignment="1" applyProtection="1">
      <alignment horizontal="center"/>
      <protection locked="0"/>
    </xf>
    <xf numFmtId="2" fontId="10" fillId="4" borderId="4" xfId="0" applyNumberFormat="1" applyFont="1" applyFill="1" applyBorder="1" applyAlignment="1" applyProtection="1">
      <alignment horizontal="center"/>
      <protection locked="0"/>
    </xf>
    <xf numFmtId="0" fontId="10" fillId="6" borderId="4" xfId="0" applyFont="1" applyFill="1" applyBorder="1" applyAlignment="1">
      <alignment horizontal="center"/>
    </xf>
    <xf numFmtId="4" fontId="10" fillId="4" borderId="5" xfId="0" applyNumberFormat="1" applyFont="1" applyFill="1" applyBorder="1" applyAlignment="1" applyProtection="1">
      <alignment horizontal="center"/>
      <protection locked="0" hidden="1"/>
    </xf>
    <xf numFmtId="0" fontId="10" fillId="4" borderId="5" xfId="0" applyFont="1" applyFill="1" applyBorder="1" applyProtection="1">
      <protection locked="0"/>
    </xf>
    <xf numFmtId="0" fontId="10" fillId="0" borderId="0" xfId="0" applyFont="1" applyFill="1" applyBorder="1" applyAlignment="1">
      <alignment vertical="top" wrapText="1"/>
    </xf>
    <xf numFmtId="0" fontId="10" fillId="0" borderId="0" xfId="0" applyFont="1" applyFill="1" applyBorder="1" applyAlignment="1">
      <alignment vertical="top"/>
    </xf>
    <xf numFmtId="0" fontId="2" fillId="0" borderId="0" xfId="0" applyFont="1" applyProtection="1">
      <protection hidden="1"/>
    </xf>
    <xf numFmtId="0" fontId="2" fillId="0" borderId="0" xfId="0" applyFont="1" applyAlignment="1" applyProtection="1">
      <alignment wrapText="1"/>
      <protection hidden="1"/>
    </xf>
    <xf numFmtId="0" fontId="2" fillId="8" borderId="0" xfId="0" applyFont="1" applyFill="1" applyProtection="1">
      <protection hidden="1"/>
    </xf>
    <xf numFmtId="0" fontId="2" fillId="8" borderId="0" xfId="0" applyFont="1" applyFill="1" applyAlignment="1" applyProtection="1">
      <alignment wrapText="1"/>
      <protection hidden="1"/>
    </xf>
    <xf numFmtId="0" fontId="2" fillId="0" borderId="4" xfId="0" applyFont="1" applyBorder="1" applyAlignment="1" applyProtection="1">
      <alignment wrapText="1"/>
      <protection hidden="1"/>
    </xf>
    <xf numFmtId="0" fontId="7" fillId="0" borderId="4" xfId="0" applyFont="1" applyBorder="1" applyAlignment="1" applyProtection="1">
      <alignment horizontal="center" vertical="center"/>
      <protection hidden="1"/>
    </xf>
    <xf numFmtId="0" fontId="2" fillId="0" borderId="4" xfId="0" applyFont="1" applyBorder="1" applyProtection="1">
      <protection hidden="1"/>
    </xf>
    <xf numFmtId="0" fontId="2" fillId="2" borderId="0" xfId="0" applyFont="1" applyFill="1" applyAlignment="1" applyProtection="1">
      <alignment horizontal="left" wrapText="1"/>
      <protection hidden="1"/>
    </xf>
    <xf numFmtId="0" fontId="7" fillId="3" borderId="1" xfId="0" applyFont="1" applyFill="1" applyBorder="1" applyAlignment="1" applyProtection="1">
      <alignment horizontal="center" vertical="center" wrapText="1"/>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2"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3" borderId="13"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9" fillId="3" borderId="15"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0" fontId="9" fillId="3" borderId="17" xfId="0" applyFont="1" applyFill="1" applyBorder="1" applyAlignment="1" applyProtection="1">
      <alignment horizontal="center" vertical="center" wrapText="1"/>
      <protection hidden="1"/>
    </xf>
    <xf numFmtId="0" fontId="9" fillId="3" borderId="18"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9" fillId="3" borderId="20" xfId="0" applyFont="1" applyFill="1" applyBorder="1" applyAlignment="1" applyProtection="1">
      <alignment horizontal="center" vertical="center" wrapText="1"/>
      <protection hidden="1"/>
    </xf>
    <xf numFmtId="0" fontId="10" fillId="4" borderId="23" xfId="0" applyFont="1" applyFill="1" applyBorder="1" applyAlignment="1" applyProtection="1">
      <alignment horizontal="center"/>
      <protection locked="0"/>
    </xf>
    <xf numFmtId="0" fontId="10" fillId="4" borderId="27" xfId="0" applyFont="1" applyFill="1" applyBorder="1" applyAlignment="1" applyProtection="1">
      <alignment horizontal="center"/>
      <protection locked="0"/>
    </xf>
    <xf numFmtId="0" fontId="10" fillId="4" borderId="24" xfId="0" applyFont="1" applyFill="1" applyBorder="1" applyAlignment="1" applyProtection="1">
      <alignment horizontal="center"/>
      <protection locked="0"/>
    </xf>
    <xf numFmtId="0" fontId="10" fillId="4" borderId="28" xfId="0" applyFont="1" applyFill="1" applyBorder="1" applyAlignment="1" applyProtection="1">
      <alignment horizontal="center"/>
      <protection locked="0"/>
    </xf>
    <xf numFmtId="0" fontId="10" fillId="4" borderId="29" xfId="0" applyFont="1" applyFill="1" applyBorder="1" applyAlignment="1" applyProtection="1">
      <alignment horizontal="center"/>
      <protection locked="0"/>
    </xf>
    <xf numFmtId="0" fontId="10" fillId="4" borderId="21" xfId="0" applyFont="1" applyFill="1" applyBorder="1" applyAlignment="1" applyProtection="1">
      <alignment horizontal="center"/>
      <protection locked="0"/>
    </xf>
    <xf numFmtId="0" fontId="8" fillId="7" borderId="6" xfId="0" applyFont="1" applyFill="1" applyBorder="1" applyAlignment="1" applyProtection="1">
      <alignment horizontal="center" vertical="center" wrapText="1"/>
      <protection hidden="1"/>
    </xf>
    <xf numFmtId="0" fontId="8" fillId="7" borderId="7" xfId="0" applyFont="1" applyFill="1" applyBorder="1" applyAlignment="1" applyProtection="1">
      <alignment horizontal="center" vertical="center" wrapText="1"/>
      <protection hidden="1"/>
    </xf>
    <xf numFmtId="0" fontId="8" fillId="7" borderId="8" xfId="0" applyFont="1" applyFill="1" applyBorder="1" applyAlignment="1" applyProtection="1">
      <alignment horizontal="center" vertical="center" wrapText="1"/>
      <protection hidden="1"/>
    </xf>
    <xf numFmtId="0" fontId="10" fillId="0" borderId="29" xfId="0" applyFont="1" applyFill="1" applyBorder="1" applyAlignment="1" applyProtection="1">
      <alignment horizontal="center" wrapText="1"/>
      <protection hidden="1"/>
    </xf>
    <xf numFmtId="0" fontId="10" fillId="4" borderId="23" xfId="0" applyFont="1" applyFill="1" applyBorder="1" applyAlignment="1" applyProtection="1">
      <alignment horizontal="left" vertical="top"/>
      <protection locked="0"/>
    </xf>
    <xf numFmtId="0" fontId="10" fillId="4" borderId="27" xfId="0" applyFont="1" applyFill="1" applyBorder="1" applyAlignment="1" applyProtection="1">
      <alignment horizontal="left" vertical="top"/>
      <protection locked="0"/>
    </xf>
    <xf numFmtId="0" fontId="10" fillId="4" borderId="24" xfId="0" applyFont="1" applyFill="1" applyBorder="1" applyAlignment="1" applyProtection="1">
      <alignment horizontal="left" vertical="top"/>
      <protection locked="0"/>
    </xf>
    <xf numFmtId="0" fontId="10" fillId="4" borderId="30" xfId="0" applyFont="1" applyFill="1" applyBorder="1" applyAlignment="1" applyProtection="1">
      <alignment horizontal="left" vertical="top"/>
      <protection locked="0"/>
    </xf>
    <xf numFmtId="0" fontId="10" fillId="4" borderId="0" xfId="0" applyFont="1" applyFill="1" applyBorder="1" applyAlignment="1" applyProtection="1">
      <alignment horizontal="left" vertical="top"/>
      <protection locked="0"/>
    </xf>
    <xf numFmtId="0" fontId="10" fillId="4" borderId="31" xfId="0" applyFont="1" applyFill="1" applyBorder="1" applyAlignment="1" applyProtection="1">
      <alignment horizontal="left" vertical="top"/>
      <protection locked="0"/>
    </xf>
    <xf numFmtId="0" fontId="10" fillId="4" borderId="28" xfId="0" applyFont="1" applyFill="1" applyBorder="1" applyAlignment="1" applyProtection="1">
      <alignment horizontal="left" vertical="top"/>
      <protection locked="0"/>
    </xf>
    <xf numFmtId="0" fontId="10" fillId="4" borderId="29" xfId="0" applyFont="1" applyFill="1" applyBorder="1" applyAlignment="1" applyProtection="1">
      <alignment horizontal="left" vertical="top"/>
      <protection locked="0"/>
    </xf>
    <xf numFmtId="0" fontId="10" fillId="4" borderId="21" xfId="0" applyFont="1" applyFill="1" applyBorder="1" applyAlignment="1" applyProtection="1">
      <alignment horizontal="left" vertical="top"/>
      <protection locked="0"/>
    </xf>
    <xf numFmtId="0" fontId="15" fillId="3" borderId="22" xfId="0" applyFont="1" applyFill="1" applyBorder="1" applyAlignment="1" applyProtection="1">
      <alignment horizontal="center" vertical="center" wrapText="1"/>
      <protection hidden="1"/>
    </xf>
    <xf numFmtId="0" fontId="15" fillId="3" borderId="26" xfId="0" applyFont="1" applyFill="1" applyBorder="1" applyAlignment="1" applyProtection="1">
      <alignment horizontal="center" vertical="center" wrapText="1"/>
      <protection hidden="1"/>
    </xf>
    <xf numFmtId="0" fontId="13" fillId="0" borderId="0" xfId="0" applyFont="1" applyAlignment="1" applyProtection="1">
      <alignment horizontal="center" wrapText="1"/>
      <protection hidden="1"/>
    </xf>
    <xf numFmtId="0" fontId="8" fillId="3" borderId="6" xfId="0" applyFont="1" applyFill="1" applyBorder="1" applyAlignment="1" applyProtection="1">
      <alignment horizontal="center" vertical="center"/>
      <protection hidden="1"/>
    </xf>
    <xf numFmtId="0" fontId="8" fillId="3" borderId="7" xfId="0" applyFont="1" applyFill="1" applyBorder="1" applyAlignment="1" applyProtection="1">
      <alignment horizontal="center" vertical="center"/>
      <protection hidden="1"/>
    </xf>
    <xf numFmtId="0" fontId="8" fillId="3" borderId="8" xfId="0" applyFont="1" applyFill="1" applyBorder="1" applyAlignment="1" applyProtection="1">
      <alignment horizontal="center" vertical="center"/>
      <protection hidden="1"/>
    </xf>
    <xf numFmtId="0" fontId="8" fillId="3" borderId="4" xfId="0" applyFont="1" applyFill="1" applyBorder="1" applyAlignment="1" applyProtection="1">
      <alignment horizontal="center" vertical="center" wrapText="1"/>
      <protection hidden="1"/>
    </xf>
    <xf numFmtId="0" fontId="8" fillId="3" borderId="22" xfId="0" applyFont="1" applyFill="1" applyBorder="1" applyAlignment="1" applyProtection="1">
      <alignment horizontal="center" vertical="center" wrapText="1"/>
      <protection hidden="1"/>
    </xf>
    <xf numFmtId="0" fontId="8" fillId="3" borderId="25" xfId="0" applyFont="1" applyFill="1" applyBorder="1" applyAlignment="1" applyProtection="1">
      <alignment horizontal="center" vertical="center" wrapText="1"/>
      <protection hidden="1"/>
    </xf>
    <xf numFmtId="0" fontId="8" fillId="3" borderId="26" xfId="0" applyFont="1" applyFill="1" applyBorder="1" applyAlignment="1" applyProtection="1">
      <alignment horizontal="center" vertical="center" wrapText="1"/>
      <protection hidden="1"/>
    </xf>
    <xf numFmtId="0" fontId="8" fillId="3" borderId="23" xfId="0" applyFont="1" applyFill="1" applyBorder="1" applyAlignment="1" applyProtection="1">
      <alignment horizontal="center" vertical="center" wrapText="1"/>
      <protection hidden="1"/>
    </xf>
    <xf numFmtId="0" fontId="8" fillId="3" borderId="24" xfId="0" applyFont="1" applyFill="1" applyBorder="1" applyAlignment="1" applyProtection="1">
      <alignment horizontal="center" vertical="center" wrapText="1"/>
      <protection hidden="1"/>
    </xf>
    <xf numFmtId="0" fontId="8" fillId="3" borderId="6" xfId="0" applyFont="1" applyFill="1" applyBorder="1" applyAlignment="1" applyProtection="1">
      <alignment horizontal="center" vertical="center" wrapText="1"/>
      <protection hidden="1"/>
    </xf>
    <xf numFmtId="0" fontId="8" fillId="3" borderId="8" xfId="0" applyFont="1" applyFill="1" applyBorder="1" applyAlignment="1" applyProtection="1">
      <alignment horizontal="center" vertical="center" wrapText="1"/>
      <protection hidden="1"/>
    </xf>
    <xf numFmtId="0" fontId="9" fillId="3" borderId="4" xfId="0" applyFont="1" applyFill="1" applyBorder="1" applyAlignment="1" applyProtection="1">
      <alignment horizontal="center" vertical="center" wrapText="1"/>
      <protection hidden="1"/>
    </xf>
    <xf numFmtId="0" fontId="16" fillId="3" borderId="22" xfId="0" applyFont="1" applyFill="1" applyBorder="1" applyAlignment="1" applyProtection="1">
      <alignment horizontal="center" vertical="center" wrapText="1"/>
      <protection hidden="1"/>
    </xf>
    <xf numFmtId="0" fontId="16" fillId="3" borderId="26" xfId="0" applyFont="1" applyFill="1" applyBorder="1" applyAlignment="1" applyProtection="1">
      <alignment horizontal="center" vertical="center" wrapText="1"/>
      <protection hidden="1"/>
    </xf>
    <xf numFmtId="0" fontId="21" fillId="0" borderId="0" xfId="0" applyFont="1" applyAlignment="1" applyProtection="1">
      <alignment horizontal="center" wrapText="1"/>
      <protection hidden="1"/>
    </xf>
  </cellXfs>
  <cellStyles count="3">
    <cellStyle name="Обычный" xfId="0" builtinId="0"/>
    <cellStyle name="Процентный" xfId="2" builtinId="5"/>
    <cellStyle name="Финансовый" xfId="1" builtinId="3"/>
  </cellStyles>
  <dxfs count="6">
    <dxf>
      <fill>
        <patternFill>
          <bgColor rgb="FFFF0000"/>
        </patternFill>
      </fill>
    </dxf>
    <dxf>
      <fill>
        <patternFill>
          <bgColor rgb="FFFF0000"/>
        </patternFill>
      </fill>
    </dxf>
    <dxf>
      <fill>
        <patternFill>
          <bgColor rgb="FF4C5863"/>
        </patternFill>
      </fill>
    </dxf>
    <dxf>
      <fill>
        <patternFill>
          <bgColor rgb="FF4C5863"/>
        </patternFill>
      </fill>
    </dxf>
    <dxf>
      <fill>
        <patternFill>
          <bgColor rgb="FF4C5863"/>
        </patternFill>
      </fill>
    </dxf>
    <dxf>
      <font>
        <color theme="1"/>
      </font>
      <fill>
        <patternFill>
          <bgColor rgb="FF4C586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1036320</xdr:colOff>
          <xdr:row>44</xdr:row>
          <xdr:rowOff>114300</xdr:rowOff>
        </xdr:from>
        <xdr:to>
          <xdr:col>6</xdr:col>
          <xdr:colOff>68580</xdr:colOff>
          <xdr:row>45</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72648</xdr:colOff>
      <xdr:row>41</xdr:row>
      <xdr:rowOff>297656</xdr:rowOff>
    </xdr:from>
    <xdr:to>
      <xdr:col>5</xdr:col>
      <xdr:colOff>1178719</xdr:colOff>
      <xdr:row>49</xdr:row>
      <xdr:rowOff>185658</xdr:rowOff>
    </xdr:to>
    <xdr:cxnSp macro="">
      <xdr:nvCxnSpPr>
        <xdr:cNvPr id="4" name="Прямая со стрелкой 3">
          <a:extLst>
            <a:ext uri="{FF2B5EF4-FFF2-40B4-BE49-F238E27FC236}">
              <a16:creationId xmlns:a16="http://schemas.microsoft.com/office/drawing/2014/main" id="{00000000-0008-0000-0300-000004000000}"/>
            </a:ext>
          </a:extLst>
        </xdr:cNvPr>
        <xdr:cNvCxnSpPr/>
      </xdr:nvCxnSpPr>
      <xdr:spPr>
        <a:xfrm flipV="1">
          <a:off x="5673348" y="17183576"/>
          <a:ext cx="3254911" cy="25169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1051560</xdr:colOff>
          <xdr:row>42</xdr:row>
          <xdr:rowOff>335280</xdr:rowOff>
        </xdr:from>
        <xdr:to>
          <xdr:col>6</xdr:col>
          <xdr:colOff>76200</xdr:colOff>
          <xdr:row>44</xdr:row>
          <xdr:rowOff>137160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1051560</xdr:colOff>
          <xdr:row>42</xdr:row>
          <xdr:rowOff>137160</xdr:rowOff>
        </xdr:from>
        <xdr:to>
          <xdr:col>6</xdr:col>
          <xdr:colOff>76200</xdr:colOff>
          <xdr:row>44</xdr:row>
          <xdr:rowOff>91440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1051560</xdr:colOff>
          <xdr:row>45</xdr:row>
          <xdr:rowOff>365760</xdr:rowOff>
        </xdr:from>
        <xdr:to>
          <xdr:col>6</xdr:col>
          <xdr:colOff>76200</xdr:colOff>
          <xdr:row>47</xdr:row>
          <xdr:rowOff>121920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1051560</xdr:colOff>
          <xdr:row>42</xdr:row>
          <xdr:rowOff>137160</xdr:rowOff>
        </xdr:from>
        <xdr:to>
          <xdr:col>6</xdr:col>
          <xdr:colOff>76200</xdr:colOff>
          <xdr:row>44</xdr:row>
          <xdr:rowOff>91440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1051560</xdr:colOff>
          <xdr:row>45</xdr:row>
          <xdr:rowOff>114300</xdr:rowOff>
        </xdr:from>
        <xdr:to>
          <xdr:col>6</xdr:col>
          <xdr:colOff>76200</xdr:colOff>
          <xdr:row>47</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mirnova/Desktop/&#1064;&#1072;&#1073;&#1083;&#1086;&#1085;%20&#1048;&#1085;&#1092;&#1086;&#1057;&#1080;&#1058;&#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6"/>
  <sheetViews>
    <sheetView tabSelected="1" workbookViewId="0">
      <selection activeCell="I21" sqref="I21"/>
    </sheetView>
  </sheetViews>
  <sheetFormatPr defaultColWidth="11.44140625" defaultRowHeight="18" x14ac:dyDescent="0.35"/>
  <cols>
    <col min="1" max="16384" width="11.44140625" style="1"/>
  </cols>
  <sheetData>
    <row r="1" spans="2:20" x14ac:dyDescent="0.35">
      <c r="E1" s="2" t="s">
        <v>0</v>
      </c>
      <c r="M1" s="3"/>
    </row>
    <row r="3" spans="2:20" x14ac:dyDescent="0.35">
      <c r="B3" s="4" t="s">
        <v>2</v>
      </c>
      <c r="E3" s="5"/>
    </row>
    <row r="4" spans="2:20" x14ac:dyDescent="0.35">
      <c r="B4" s="6"/>
      <c r="C4" s="7" t="s">
        <v>3</v>
      </c>
      <c r="E4" s="5"/>
    </row>
    <row r="5" spans="2:20" x14ac:dyDescent="0.35">
      <c r="C5" s="7" t="s">
        <v>4</v>
      </c>
    </row>
    <row r="7" spans="2:20" x14ac:dyDescent="0.35">
      <c r="B7" s="7" t="s">
        <v>5</v>
      </c>
    </row>
    <row r="8" spans="2:20" x14ac:dyDescent="0.35">
      <c r="C8" s="7" t="s">
        <v>6</v>
      </c>
    </row>
    <row r="10" spans="2:20" x14ac:dyDescent="0.35">
      <c r="B10" s="7" t="s">
        <v>7</v>
      </c>
    </row>
    <row r="11" spans="2:20" x14ac:dyDescent="0.35">
      <c r="C11" s="7" t="s">
        <v>8</v>
      </c>
    </row>
    <row r="12" spans="2:20" x14ac:dyDescent="0.35">
      <c r="C12" s="7" t="s">
        <v>9</v>
      </c>
    </row>
    <row r="13" spans="2:20" x14ac:dyDescent="0.35">
      <c r="C13" s="98" t="s">
        <v>10</v>
      </c>
      <c r="D13" s="98"/>
      <c r="E13" s="98"/>
      <c r="F13" s="98"/>
      <c r="G13" s="98"/>
      <c r="H13" s="98"/>
      <c r="I13" s="98"/>
      <c r="J13" s="98"/>
      <c r="K13" s="98"/>
      <c r="L13" s="98"/>
      <c r="M13" s="98"/>
      <c r="N13" s="98"/>
      <c r="O13" s="98"/>
    </row>
    <row r="14" spans="2:20" x14ac:dyDescent="0.35">
      <c r="B14" s="8"/>
      <c r="C14" s="98" t="s">
        <v>11</v>
      </c>
      <c r="D14" s="98"/>
      <c r="E14" s="98"/>
      <c r="F14" s="98"/>
      <c r="G14" s="98"/>
      <c r="H14" s="98"/>
      <c r="I14" s="98"/>
      <c r="J14" s="98"/>
      <c r="K14" s="98"/>
      <c r="L14" s="98"/>
      <c r="M14" s="98"/>
      <c r="N14" s="98"/>
      <c r="O14" s="98"/>
    </row>
    <row r="15" spans="2:20" ht="18.600000000000001" thickBot="1" x14ac:dyDescent="0.4"/>
    <row r="16" spans="2:20" ht="18.600000000000001" thickBot="1" x14ac:dyDescent="0.4">
      <c r="B16" s="99" t="s">
        <v>12</v>
      </c>
      <c r="C16" s="100"/>
      <c r="D16" s="100"/>
      <c r="E16" s="100"/>
      <c r="F16" s="100"/>
      <c r="G16" s="100"/>
      <c r="H16" s="100"/>
      <c r="I16" s="100"/>
      <c r="J16" s="100"/>
      <c r="K16" s="100"/>
      <c r="L16" s="100"/>
      <c r="M16" s="100"/>
      <c r="N16" s="100"/>
      <c r="O16" s="100"/>
      <c r="P16" s="100"/>
      <c r="Q16" s="100"/>
      <c r="R16" s="100"/>
      <c r="S16" s="100"/>
      <c r="T16" s="101"/>
    </row>
  </sheetData>
  <mergeCells count="3">
    <mergeCell ref="C13:O13"/>
    <mergeCell ref="C14:O14"/>
    <mergeCell ref="B16:T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A10" workbookViewId="0">
      <selection activeCell="C5" sqref="C5"/>
    </sheetView>
  </sheetViews>
  <sheetFormatPr defaultColWidth="11.44140625" defaultRowHeight="14.4" x14ac:dyDescent="0.3"/>
  <cols>
    <col min="1" max="1" width="11.44140625" style="9"/>
    <col min="2" max="2" width="11.44140625" style="10"/>
    <col min="3" max="3" width="100" style="11" customWidth="1"/>
    <col min="4" max="4" width="19" style="9" customWidth="1"/>
    <col min="5" max="5" width="24" style="11" customWidth="1"/>
    <col min="6" max="6" width="24" style="9" customWidth="1"/>
    <col min="7" max="7" width="11.44140625" style="9" customWidth="1"/>
    <col min="8" max="16384" width="11.44140625" style="9"/>
  </cols>
  <sheetData>
    <row r="1" spans="1:7" ht="31.8" thickBot="1" x14ac:dyDescent="0.35">
      <c r="C1" s="12" t="s">
        <v>13</v>
      </c>
      <c r="D1" s="12" t="s">
        <v>14</v>
      </c>
      <c r="E1" s="12" t="s">
        <v>15</v>
      </c>
      <c r="G1" s="11"/>
    </row>
    <row r="2" spans="1:7" ht="16.2" thickBot="1" x14ac:dyDescent="0.35">
      <c r="B2" s="13">
        <v>1</v>
      </c>
      <c r="C2" s="14" t="s">
        <v>16</v>
      </c>
      <c r="D2" s="16"/>
      <c r="E2" s="16"/>
    </row>
    <row r="3" spans="1:7" ht="31.8" thickBot="1" x14ac:dyDescent="0.35">
      <c r="B3" s="13">
        <v>2</v>
      </c>
      <c r="C3" s="14" t="s">
        <v>336</v>
      </c>
      <c r="D3" s="16"/>
      <c r="E3" s="16"/>
    </row>
    <row r="4" spans="1:7" ht="16.2" thickBot="1" x14ac:dyDescent="0.35">
      <c r="B4" s="13">
        <v>3</v>
      </c>
      <c r="C4" s="14" t="s">
        <v>17</v>
      </c>
      <c r="D4" s="16"/>
      <c r="E4" s="16"/>
    </row>
    <row r="5" spans="1:7" ht="31.8" thickBot="1" x14ac:dyDescent="0.35">
      <c r="B5" s="13">
        <v>4</v>
      </c>
      <c r="C5" s="14" t="s">
        <v>18</v>
      </c>
      <c r="D5" s="16"/>
      <c r="E5" s="16"/>
    </row>
    <row r="6" spans="1:7" ht="31.8" thickBot="1" x14ac:dyDescent="0.35">
      <c r="B6" s="13">
        <v>5</v>
      </c>
      <c r="C6" s="14" t="s">
        <v>19</v>
      </c>
      <c r="D6" s="16"/>
      <c r="E6" s="16"/>
    </row>
    <row r="7" spans="1:7" ht="109.8" thickBot="1" x14ac:dyDescent="0.35">
      <c r="B7" s="13">
        <v>6</v>
      </c>
      <c r="C7" s="14" t="s">
        <v>20</v>
      </c>
      <c r="D7" s="16"/>
      <c r="E7" s="16"/>
    </row>
    <row r="8" spans="1:7" ht="31.8" thickBot="1" x14ac:dyDescent="0.35">
      <c r="B8" s="13">
        <v>7</v>
      </c>
      <c r="C8" s="14" t="s">
        <v>21</v>
      </c>
      <c r="D8" s="16"/>
      <c r="E8" s="16"/>
    </row>
    <row r="9" spans="1:7" ht="31.8" thickBot="1" x14ac:dyDescent="0.35">
      <c r="B9" s="13">
        <v>8</v>
      </c>
      <c r="C9" s="14" t="s">
        <v>22</v>
      </c>
      <c r="D9" s="16"/>
      <c r="E9" s="16"/>
    </row>
    <row r="10" spans="1:7" ht="31.8" thickBot="1" x14ac:dyDescent="0.35">
      <c r="B10" s="13">
        <v>9</v>
      </c>
      <c r="C10" s="14" t="s">
        <v>23</v>
      </c>
      <c r="D10" s="16"/>
      <c r="E10" s="16"/>
    </row>
    <row r="11" spans="1:7" ht="78.599999999999994" thickBot="1" x14ac:dyDescent="0.35">
      <c r="B11" s="13">
        <v>10</v>
      </c>
      <c r="C11" s="14" t="s">
        <v>337</v>
      </c>
      <c r="D11" s="16"/>
      <c r="E11" s="16"/>
    </row>
    <row r="12" spans="1:7" ht="78.599999999999994" thickBot="1" x14ac:dyDescent="0.35">
      <c r="B12" s="13">
        <v>11</v>
      </c>
      <c r="C12" s="14" t="s">
        <v>338</v>
      </c>
      <c r="D12" s="16"/>
      <c r="E12" s="16"/>
    </row>
    <row r="13" spans="1:7" ht="78.599999999999994" thickBot="1" x14ac:dyDescent="0.35">
      <c r="B13" s="13">
        <v>12</v>
      </c>
      <c r="C13" s="14" t="s">
        <v>24</v>
      </c>
      <c r="D13" s="16"/>
      <c r="E13" s="16"/>
    </row>
    <row r="14" spans="1:7" ht="109.8" thickBot="1" x14ac:dyDescent="0.35">
      <c r="A14" s="17" t="s">
        <v>25</v>
      </c>
      <c r="B14" s="13">
        <v>13</v>
      </c>
      <c r="C14" s="18" t="s">
        <v>26</v>
      </c>
      <c r="D14" s="16"/>
      <c r="E14" s="16"/>
    </row>
    <row r="15" spans="1:7" ht="16.2" thickBot="1" x14ac:dyDescent="0.35">
      <c r="C15" s="19"/>
      <c r="D15" s="16"/>
      <c r="E15" s="16"/>
    </row>
    <row r="16" spans="1:7" ht="16.2" thickBot="1" x14ac:dyDescent="0.35">
      <c r="C16" s="20"/>
      <c r="D16" s="16"/>
      <c r="E16" s="16"/>
    </row>
    <row r="17" spans="3:5" ht="16.2" thickBot="1" x14ac:dyDescent="0.35">
      <c r="C17" s="20"/>
      <c r="D17" s="16"/>
      <c r="E17" s="16"/>
    </row>
    <row r="18" spans="3:5" ht="16.2" thickBot="1" x14ac:dyDescent="0.35">
      <c r="C18" s="20"/>
      <c r="D18" s="16"/>
      <c r="E18" s="16"/>
    </row>
    <row r="19" spans="3:5" ht="16.2" thickBot="1" x14ac:dyDescent="0.35">
      <c r="C19" s="20"/>
      <c r="D19" s="16"/>
      <c r="E19" s="16"/>
    </row>
    <row r="20" spans="3:5" ht="16.2" thickBot="1" x14ac:dyDescent="0.35">
      <c r="C20" s="20"/>
      <c r="D20" s="16"/>
      <c r="E20" s="16"/>
    </row>
    <row r="21" spans="3:5" ht="16.2" thickBot="1" x14ac:dyDescent="0.35">
      <c r="C21" s="20"/>
      <c r="D21" s="16"/>
      <c r="E21" s="16"/>
    </row>
    <row r="22" spans="3:5" ht="16.2" thickBot="1" x14ac:dyDescent="0.35">
      <c r="C22" s="20"/>
      <c r="D22" s="16"/>
      <c r="E22" s="16"/>
    </row>
    <row r="25" spans="3:5" ht="15.6" x14ac:dyDescent="0.3">
      <c r="C25" s="102" t="s">
        <v>27</v>
      </c>
      <c r="D25" s="103"/>
      <c r="E25" s="104"/>
    </row>
    <row r="26" spans="3:5" ht="15" thickBot="1" x14ac:dyDescent="0.35"/>
    <row r="27" spans="3:5" ht="15.6" x14ac:dyDescent="0.3">
      <c r="C27" s="105" t="s">
        <v>28</v>
      </c>
      <c r="D27" s="106"/>
      <c r="E27" s="107"/>
    </row>
    <row r="28" spans="3:5" ht="15.6" x14ac:dyDescent="0.3">
      <c r="C28" s="108" t="s">
        <v>29</v>
      </c>
      <c r="D28" s="109"/>
      <c r="E28" s="110"/>
    </row>
    <row r="29" spans="3:5" ht="16.2" thickBot="1" x14ac:dyDescent="0.35">
      <c r="C29" s="111"/>
      <c r="D29" s="112"/>
      <c r="E29" s="113"/>
    </row>
  </sheetData>
  <protectedRanges>
    <protectedRange algorithmName="SHA-512" hashValue="bk53V+OoAwIR7crkUKBZ0jrBkmTPerFSZ1484E5pda/H0XeeoZ2K/v8V9k7J8tWE0f02qA6N6pnbcGACP8wrEw==" saltValue="4aZPoTVmts6HdCBC0ecmbQ==" spinCount="100000" sqref="D2:E23" name="Диапазон1"/>
  </protectedRanges>
  <mergeCells count="4">
    <mergeCell ref="C25:E25"/>
    <mergeCell ref="C27:E27"/>
    <mergeCell ref="C28:E28"/>
    <mergeCell ref="C29:E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7" workbookViewId="0">
      <selection activeCell="D30" sqref="D30"/>
    </sheetView>
  </sheetViews>
  <sheetFormatPr defaultColWidth="9.109375" defaultRowHeight="15.6" x14ac:dyDescent="0.3"/>
  <cols>
    <col min="1" max="1" width="9.109375" style="22"/>
    <col min="2" max="2" width="49" style="21" customWidth="1"/>
    <col min="3" max="3" width="36.6640625" style="22" customWidth="1"/>
    <col min="4" max="4" width="43.33203125" style="22" customWidth="1"/>
    <col min="5" max="5" width="25.6640625" style="22" customWidth="1"/>
    <col min="6" max="6" width="33.33203125" style="22" customWidth="1"/>
    <col min="7" max="7" width="15" style="22" customWidth="1"/>
    <col min="8" max="8" width="12.88671875" style="22" customWidth="1"/>
    <col min="9" max="11" width="9.109375" style="22"/>
    <col min="12" max="12" width="13.33203125" style="22" customWidth="1"/>
    <col min="13" max="16384" width="9.109375" style="22"/>
  </cols>
  <sheetData>
    <row r="1" spans="2:7" ht="32.25" customHeight="1" thickBot="1" x14ac:dyDescent="0.35">
      <c r="B1" s="114" t="s">
        <v>31</v>
      </c>
      <c r="C1" s="23"/>
    </row>
    <row r="2" spans="2:7" ht="26.25" customHeight="1" thickBot="1" x14ac:dyDescent="0.35">
      <c r="B2" s="115"/>
      <c r="C2" s="24"/>
      <c r="D2" s="25"/>
    </row>
    <row r="3" spans="2:7" ht="16.2" thickBot="1" x14ac:dyDescent="0.35">
      <c r="B3" s="14" t="s">
        <v>32</v>
      </c>
      <c r="C3" s="26"/>
    </row>
    <row r="4" spans="2:7" ht="16.2" thickBot="1" x14ac:dyDescent="0.35">
      <c r="B4" s="14" t="s">
        <v>58</v>
      </c>
      <c r="C4" s="26"/>
    </row>
    <row r="5" spans="2:7" ht="16.2" thickBot="1" x14ac:dyDescent="0.35">
      <c r="F5" s="27"/>
      <c r="G5" s="27"/>
    </row>
    <row r="6" spans="2:7" ht="16.2" thickBot="1" x14ac:dyDescent="0.35">
      <c r="B6" s="14" t="s">
        <v>33</v>
      </c>
      <c r="C6" s="24"/>
      <c r="F6" s="27"/>
      <c r="G6" s="27"/>
    </row>
    <row r="7" spans="2:7" ht="16.2" thickBot="1" x14ac:dyDescent="0.35">
      <c r="B7" s="14" t="s">
        <v>34</v>
      </c>
      <c r="F7" s="27"/>
      <c r="G7" s="27"/>
    </row>
    <row r="8" spans="2:7" ht="16.2" thickBot="1" x14ac:dyDescent="0.35">
      <c r="B8" s="14" t="s">
        <v>35</v>
      </c>
      <c r="C8" s="23"/>
      <c r="F8" s="27"/>
      <c r="G8" s="27"/>
    </row>
    <row r="9" spans="2:7" ht="16.2" thickBot="1" x14ac:dyDescent="0.35">
      <c r="C9" s="21"/>
      <c r="D9" s="28"/>
      <c r="F9" s="27"/>
      <c r="G9" s="27"/>
    </row>
    <row r="10" spans="2:7" ht="16.2" thickBot="1" x14ac:dyDescent="0.35">
      <c r="B10" s="14" t="s">
        <v>36</v>
      </c>
      <c r="C10" s="24"/>
    </row>
    <row r="11" spans="2:7" ht="31.8" thickBot="1" x14ac:dyDescent="0.35">
      <c r="B11" s="14" t="s">
        <v>37</v>
      </c>
      <c r="C11" s="24"/>
    </row>
    <row r="12" spans="2:7" ht="16.2" thickBot="1" x14ac:dyDescent="0.35">
      <c r="G12" s="21"/>
    </row>
    <row r="13" spans="2:7" ht="16.2" thickBot="1" x14ac:dyDescent="0.35">
      <c r="B13" s="14" t="s">
        <v>38</v>
      </c>
      <c r="C13" s="23"/>
    </row>
    <row r="14" spans="2:7" ht="16.2" thickBot="1" x14ac:dyDescent="0.35">
      <c r="B14" s="29"/>
    </row>
    <row r="15" spans="2:7" ht="16.2" thickBot="1" x14ac:dyDescent="0.35">
      <c r="B15" s="14" t="s">
        <v>39</v>
      </c>
      <c r="C15" s="23"/>
    </row>
    <row r="16" spans="2:7" x14ac:dyDescent="0.3">
      <c r="C16" s="30" t="s">
        <v>40</v>
      </c>
    </row>
    <row r="17" spans="2:4" ht="16.2" thickBot="1" x14ac:dyDescent="0.35">
      <c r="B17" s="22"/>
    </row>
    <row r="18" spans="2:4" ht="16.2" thickBot="1" x14ac:dyDescent="0.35">
      <c r="B18" s="14" t="s">
        <v>41</v>
      </c>
      <c r="C18" s="31"/>
    </row>
    <row r="19" spans="2:4" ht="16.2" thickBot="1" x14ac:dyDescent="0.35">
      <c r="B19" s="22"/>
    </row>
    <row r="20" spans="2:4" ht="16.2" thickBot="1" x14ac:dyDescent="0.35">
      <c r="B20" s="14" t="s">
        <v>42</v>
      </c>
      <c r="C20" s="23"/>
    </row>
    <row r="21" spans="2:4" x14ac:dyDescent="0.3">
      <c r="B21" s="22"/>
    </row>
    <row r="22" spans="2:4" ht="31.8" thickBot="1" x14ac:dyDescent="0.35">
      <c r="B22" s="14" t="s">
        <v>43</v>
      </c>
    </row>
    <row r="23" spans="2:4" ht="16.2" thickBot="1" x14ac:dyDescent="0.35">
      <c r="B23" s="116" t="s">
        <v>44</v>
      </c>
      <c r="C23" s="117"/>
    </row>
    <row r="24" spans="2:4" ht="31.8" thickBot="1" x14ac:dyDescent="0.35">
      <c r="B24" s="32" t="s">
        <v>45</v>
      </c>
      <c r="C24" s="33" t="s">
        <v>46</v>
      </c>
    </row>
    <row r="25" spans="2:4" ht="16.2" thickBot="1" x14ac:dyDescent="0.35">
      <c r="B25" s="24"/>
      <c r="C25" s="24"/>
    </row>
    <row r="26" spans="2:4" ht="16.2" thickBot="1" x14ac:dyDescent="0.35">
      <c r="B26" s="24"/>
      <c r="C26" s="24"/>
    </row>
    <row r="27" spans="2:4" ht="16.2" thickBot="1" x14ac:dyDescent="0.35">
      <c r="B27" s="24"/>
      <c r="C27" s="24"/>
    </row>
    <row r="28" spans="2:4" ht="16.2" thickBot="1" x14ac:dyDescent="0.35">
      <c r="B28" s="24"/>
      <c r="C28" s="24"/>
    </row>
    <row r="29" spans="2:4" s="34" customFormat="1" ht="16.2" thickBot="1" x14ac:dyDescent="0.35">
      <c r="B29" s="25"/>
      <c r="C29" s="25"/>
    </row>
    <row r="30" spans="2:4" ht="16.2" thickBot="1" x14ac:dyDescent="0.35">
      <c r="B30" s="18" t="s">
        <v>47</v>
      </c>
      <c r="C30" s="23"/>
    </row>
    <row r="31" spans="2:4" ht="16.2" thickBot="1" x14ac:dyDescent="0.35">
      <c r="B31" s="22"/>
    </row>
    <row r="32" spans="2:4" ht="16.2" thickBot="1" x14ac:dyDescent="0.35">
      <c r="B32" s="14" t="s">
        <v>59</v>
      </c>
      <c r="C32" s="23"/>
      <c r="D32" s="35"/>
    </row>
    <row r="33" spans="2:3" ht="16.2" thickBot="1" x14ac:dyDescent="0.35"/>
    <row r="34" spans="2:3" ht="47.4" thickBot="1" x14ac:dyDescent="0.35">
      <c r="B34" s="14" t="s">
        <v>48</v>
      </c>
      <c r="C34" s="23"/>
    </row>
    <row r="35" spans="2:3" ht="16.2" thickBot="1" x14ac:dyDescent="0.35"/>
    <row r="36" spans="2:3" ht="47.4" thickBot="1" x14ac:dyDescent="0.35">
      <c r="B36" s="14" t="s">
        <v>49</v>
      </c>
      <c r="C36" s="23"/>
    </row>
    <row r="37" spans="2:3" ht="41.25" customHeight="1" thickBot="1" x14ac:dyDescent="0.35">
      <c r="B37" s="14" t="s">
        <v>50</v>
      </c>
      <c r="C37" s="23"/>
    </row>
    <row r="38" spans="2:3" ht="16.2" thickBot="1" x14ac:dyDescent="0.35"/>
    <row r="39" spans="2:3" ht="31.8" thickBot="1" x14ac:dyDescent="0.35">
      <c r="B39" s="14" t="s">
        <v>51</v>
      </c>
      <c r="C39" s="23"/>
    </row>
    <row r="41" spans="2:3" ht="31.8" thickBot="1" x14ac:dyDescent="0.35">
      <c r="B41" s="14" t="s">
        <v>52</v>
      </c>
    </row>
    <row r="42" spans="2:3" ht="32.25" customHeight="1" thickBot="1" x14ac:dyDescent="0.35">
      <c r="B42" s="102" t="s">
        <v>53</v>
      </c>
      <c r="C42" s="23"/>
    </row>
    <row r="43" spans="2:3" ht="16.2" thickBot="1" x14ac:dyDescent="0.35">
      <c r="B43" s="102"/>
      <c r="C43" s="23"/>
    </row>
    <row r="44" spans="2:3" ht="16.2" thickBot="1" x14ac:dyDescent="0.35">
      <c r="B44" s="102"/>
      <c r="C44" s="23"/>
    </row>
    <row r="45" spans="2:3" ht="16.2" thickBot="1" x14ac:dyDescent="0.35">
      <c r="B45" s="102"/>
      <c r="C45" s="23"/>
    </row>
    <row r="46" spans="2:3" ht="16.2" thickBot="1" x14ac:dyDescent="0.35">
      <c r="B46" s="102"/>
      <c r="C46" s="23"/>
    </row>
    <row r="47" spans="2:3" ht="16.2" thickBot="1" x14ac:dyDescent="0.35">
      <c r="B47" s="102"/>
      <c r="C47" s="23"/>
    </row>
    <row r="48" spans="2:3" ht="16.2" thickBot="1" x14ac:dyDescent="0.35">
      <c r="B48" s="102"/>
      <c r="C48" s="23"/>
    </row>
    <row r="49" spans="1:4" ht="16.2" thickBot="1" x14ac:dyDescent="0.35"/>
    <row r="50" spans="1:4" ht="44.25" customHeight="1" thickBot="1" x14ac:dyDescent="0.35">
      <c r="A50" s="36"/>
      <c r="B50" s="14" t="s">
        <v>54</v>
      </c>
      <c r="C50" s="23"/>
      <c r="D50" s="36"/>
    </row>
    <row r="51" spans="1:4" ht="16.2" thickBot="1" x14ac:dyDescent="0.35">
      <c r="A51" s="36"/>
      <c r="B51" s="36"/>
      <c r="C51" s="36"/>
      <c r="D51" s="36"/>
    </row>
    <row r="52" spans="1:4" ht="47.4" thickBot="1" x14ac:dyDescent="0.35">
      <c r="A52" s="36"/>
      <c r="B52" s="14" t="s">
        <v>55</v>
      </c>
      <c r="C52" s="23"/>
      <c r="D52" s="36"/>
    </row>
    <row r="53" spans="1:4" ht="16.2" thickBot="1" x14ac:dyDescent="0.35">
      <c r="A53" s="36"/>
      <c r="B53" s="36"/>
      <c r="C53" s="36"/>
      <c r="D53" s="36"/>
    </row>
    <row r="54" spans="1:4" ht="86.25" customHeight="1" thickBot="1" x14ac:dyDescent="0.35">
      <c r="A54" s="36"/>
      <c r="B54" s="14" t="s">
        <v>56</v>
      </c>
      <c r="C54" s="23"/>
      <c r="D54" s="36"/>
    </row>
    <row r="55" spans="1:4" ht="54" customHeight="1" thickBot="1" x14ac:dyDescent="0.35">
      <c r="A55" s="36"/>
      <c r="B55" s="14" t="s">
        <v>57</v>
      </c>
      <c r="C55" s="23"/>
      <c r="D55" s="36"/>
    </row>
    <row r="56" spans="1:4" ht="57" customHeight="1" x14ac:dyDescent="0.3">
      <c r="A56" s="36"/>
      <c r="B56" s="37"/>
      <c r="C56" s="37"/>
      <c r="D56" s="36"/>
    </row>
    <row r="57" spans="1:4" x14ac:dyDescent="0.3">
      <c r="A57" s="36"/>
      <c r="B57" s="37"/>
      <c r="C57" s="37"/>
      <c r="D57" s="36"/>
    </row>
    <row r="58" spans="1:4" x14ac:dyDescent="0.3">
      <c r="A58" s="36"/>
      <c r="B58" s="37"/>
      <c r="C58" s="37"/>
      <c r="D58" s="36"/>
    </row>
    <row r="59" spans="1:4" x14ac:dyDescent="0.3">
      <c r="A59" s="36"/>
      <c r="B59" s="37"/>
      <c r="C59" s="38"/>
      <c r="D59" s="36"/>
    </row>
    <row r="60" spans="1:4" x14ac:dyDescent="0.3">
      <c r="A60" s="36"/>
      <c r="B60" s="38"/>
      <c r="C60" s="38"/>
      <c r="D60" s="36"/>
    </row>
    <row r="61" spans="1:4" x14ac:dyDescent="0.3">
      <c r="A61" s="36"/>
      <c r="B61" s="38"/>
      <c r="C61" s="38"/>
      <c r="D61" s="36"/>
    </row>
    <row r="62" spans="1:4" x14ac:dyDescent="0.3">
      <c r="A62" s="36"/>
      <c r="B62" s="38"/>
      <c r="C62" s="36"/>
      <c r="D62" s="36"/>
    </row>
    <row r="63" spans="1:4" x14ac:dyDescent="0.3">
      <c r="A63" s="36"/>
      <c r="B63" s="36"/>
      <c r="C63" s="36"/>
      <c r="D63" s="36"/>
    </row>
    <row r="64" spans="1:4" x14ac:dyDescent="0.3">
      <c r="A64" s="36"/>
      <c r="B64" s="36"/>
      <c r="D64" s="36"/>
    </row>
  </sheetData>
  <mergeCells count="3">
    <mergeCell ref="B1:B2"/>
    <mergeCell ref="B23:C23"/>
    <mergeCell ref="B42:B4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promptTitle="Область" prompt="Выберете область нахождения юридического лица. Если ее нет в списке, то оставьте пустую ячейку и введите область вручную в ячейке рядом">
          <x14:formula1>
            <xm:f>'C:\Users\a.smirnova\Desktop\[Шаблон ИнфоСиТа.xlsx]Справочник'!#REF!</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4"/>
  <sheetViews>
    <sheetView topLeftCell="A32" zoomScale="55" zoomScaleNormal="55" workbookViewId="0">
      <selection activeCell="B56" sqref="B56"/>
    </sheetView>
  </sheetViews>
  <sheetFormatPr defaultColWidth="9.109375" defaultRowHeight="15.6" x14ac:dyDescent="0.3"/>
  <cols>
    <col min="1" max="1" width="9.109375" style="39"/>
    <col min="2" max="2" width="49" style="40" customWidth="1"/>
    <col min="3" max="3" width="23.5546875" style="22" customWidth="1"/>
    <col min="4" max="5" width="15.6640625" style="22" customWidth="1"/>
    <col min="6" max="6" width="19" style="22" customWidth="1"/>
    <col min="7" max="7" width="58.6640625" style="22" customWidth="1"/>
    <col min="8" max="8" width="20.5546875" style="22" customWidth="1"/>
    <col min="9" max="9" width="17.5546875" style="22" customWidth="1"/>
    <col min="10" max="10" width="17.6640625" style="22" customWidth="1"/>
    <col min="11" max="11" width="17.5546875" style="22" customWidth="1"/>
    <col min="12" max="12" width="18.5546875" style="22" customWidth="1"/>
    <col min="13" max="13" width="17.44140625" style="22" customWidth="1"/>
    <col min="14" max="15" width="17.109375" style="22" customWidth="1"/>
    <col min="16" max="16" width="16" style="22" customWidth="1"/>
    <col min="17" max="17" width="18.33203125" style="22" customWidth="1"/>
    <col min="18" max="18" width="18.5546875" style="22" customWidth="1"/>
    <col min="19" max="19" width="17" style="22" customWidth="1"/>
    <col min="20" max="20" width="19.5546875" style="22" bestFit="1" customWidth="1"/>
    <col min="21" max="21" width="14.6640625" style="22" customWidth="1"/>
    <col min="22" max="16384" width="9.109375" style="22"/>
  </cols>
  <sheetData>
    <row r="1" spans="1:20" ht="18" x14ac:dyDescent="0.35">
      <c r="D1" s="41"/>
      <c r="E1" s="41"/>
      <c r="F1" s="42" t="s">
        <v>60</v>
      </c>
      <c r="H1" s="43"/>
      <c r="I1" s="35"/>
      <c r="J1" s="35"/>
      <c r="K1" s="35"/>
      <c r="L1" s="35"/>
      <c r="M1" s="35"/>
      <c r="N1" s="35"/>
      <c r="O1" s="35"/>
    </row>
    <row r="2" spans="1:20" ht="31.2" x14ac:dyDescent="0.3">
      <c r="B2" s="139" t="s">
        <v>61</v>
      </c>
      <c r="D2" s="44"/>
      <c r="E2" s="44"/>
      <c r="F2" s="42" t="s">
        <v>62</v>
      </c>
      <c r="H2" s="35"/>
      <c r="I2" s="35"/>
      <c r="J2" s="35"/>
      <c r="K2" s="35"/>
      <c r="L2" s="35"/>
      <c r="M2" s="35"/>
      <c r="N2" s="35"/>
      <c r="O2" s="35"/>
    </row>
    <row r="3" spans="1:20" ht="31.2" x14ac:dyDescent="0.3">
      <c r="B3" s="139"/>
      <c r="C3" s="45"/>
      <c r="D3" s="46"/>
      <c r="E3" s="46"/>
      <c r="F3" s="42" t="s">
        <v>63</v>
      </c>
      <c r="H3" s="35"/>
      <c r="I3" s="35"/>
      <c r="J3" s="35"/>
      <c r="K3" s="35"/>
      <c r="L3" s="35"/>
      <c r="M3" s="35"/>
      <c r="N3" s="35"/>
      <c r="O3" s="35"/>
    </row>
    <row r="4" spans="1:20" ht="16.2" thickBot="1" x14ac:dyDescent="0.35">
      <c r="G4" s="47" t="s">
        <v>64</v>
      </c>
    </row>
    <row r="5" spans="1:20" ht="47.4" thickBot="1" x14ac:dyDescent="0.35">
      <c r="A5" s="48" t="s">
        <v>65</v>
      </c>
      <c r="B5" s="14" t="s">
        <v>66</v>
      </c>
      <c r="C5" s="49"/>
      <c r="G5" s="21"/>
      <c r="H5" s="140" t="s">
        <v>67</v>
      </c>
      <c r="I5" s="141"/>
      <c r="J5" s="141"/>
      <c r="K5" s="141"/>
      <c r="L5" s="141"/>
      <c r="M5" s="141"/>
      <c r="N5" s="141"/>
      <c r="O5" s="141"/>
      <c r="P5" s="141"/>
      <c r="Q5" s="141"/>
      <c r="R5" s="141"/>
      <c r="S5" s="142"/>
      <c r="T5" s="143" t="s">
        <v>68</v>
      </c>
    </row>
    <row r="6" spans="1:20" ht="31.8" thickBot="1" x14ac:dyDescent="0.35">
      <c r="A6" s="48" t="s">
        <v>69</v>
      </c>
      <c r="B6" s="14" t="s">
        <v>339</v>
      </c>
      <c r="C6" s="24"/>
      <c r="G6" s="21"/>
      <c r="H6" s="12" t="s">
        <v>70</v>
      </c>
      <c r="I6" s="12" t="s">
        <v>71</v>
      </c>
      <c r="J6" s="12" t="s">
        <v>72</v>
      </c>
      <c r="K6" s="12" t="s">
        <v>73</v>
      </c>
      <c r="L6" s="12" t="s">
        <v>74</v>
      </c>
      <c r="M6" s="12" t="s">
        <v>75</v>
      </c>
      <c r="N6" s="144" t="s">
        <v>76</v>
      </c>
      <c r="O6" s="147" t="s">
        <v>77</v>
      </c>
      <c r="P6" s="148"/>
      <c r="Q6" s="149" t="s">
        <v>78</v>
      </c>
      <c r="R6" s="150"/>
      <c r="S6" s="144" t="s">
        <v>79</v>
      </c>
      <c r="T6" s="143"/>
    </row>
    <row r="7" spans="1:20" ht="16.2" thickBot="1" x14ac:dyDescent="0.35">
      <c r="A7" s="48"/>
      <c r="B7" s="50"/>
      <c r="C7" s="51"/>
      <c r="G7" s="21"/>
      <c r="H7" s="137" t="s">
        <v>80</v>
      </c>
      <c r="I7" s="137" t="s">
        <v>81</v>
      </c>
      <c r="J7" s="137" t="s">
        <v>82</v>
      </c>
      <c r="K7" s="137" t="s">
        <v>73</v>
      </c>
      <c r="L7" s="137" t="s">
        <v>83</v>
      </c>
      <c r="M7" s="137" t="s">
        <v>84</v>
      </c>
      <c r="N7" s="145"/>
      <c r="O7" s="152" t="s">
        <v>85</v>
      </c>
      <c r="P7" s="152" t="s">
        <v>86</v>
      </c>
      <c r="Q7" s="151" t="s">
        <v>87</v>
      </c>
      <c r="R7" s="151" t="s">
        <v>88</v>
      </c>
      <c r="S7" s="145"/>
      <c r="T7" s="143"/>
    </row>
    <row r="8" spans="1:20" ht="57" customHeight="1" thickBot="1" x14ac:dyDescent="0.35">
      <c r="A8" s="48" t="s">
        <v>89</v>
      </c>
      <c r="B8" s="14" t="s">
        <v>90</v>
      </c>
      <c r="C8" s="24"/>
      <c r="G8" s="21"/>
      <c r="H8" s="138"/>
      <c r="I8" s="138"/>
      <c r="J8" s="138"/>
      <c r="K8" s="138"/>
      <c r="L8" s="138"/>
      <c r="M8" s="138"/>
      <c r="N8" s="146"/>
      <c r="O8" s="153"/>
      <c r="P8" s="153"/>
      <c r="Q8" s="151"/>
      <c r="R8" s="151"/>
      <c r="S8" s="146"/>
      <c r="T8" s="143"/>
    </row>
    <row r="9" spans="1:20" ht="25.5" customHeight="1" x14ac:dyDescent="0.3">
      <c r="A9" s="52"/>
      <c r="G9" s="14" t="s">
        <v>91</v>
      </c>
      <c r="H9" s="53"/>
      <c r="I9" s="53"/>
      <c r="J9" s="53"/>
      <c r="K9" s="53"/>
      <c r="L9" s="53"/>
      <c r="M9" s="53"/>
      <c r="N9" s="53"/>
      <c r="O9" s="53"/>
      <c r="P9" s="53"/>
      <c r="Q9" s="53"/>
      <c r="R9" s="53"/>
      <c r="S9" s="53"/>
      <c r="T9" s="54">
        <f>SUM(H9:S9)-P9</f>
        <v>0</v>
      </c>
    </row>
    <row r="10" spans="1:20" ht="47.4" thickBot="1" x14ac:dyDescent="0.35">
      <c r="A10" s="48" t="s">
        <v>92</v>
      </c>
      <c r="B10" s="14" t="s">
        <v>93</v>
      </c>
      <c r="C10" s="55">
        <f>C13+C12+C11</f>
        <v>0</v>
      </c>
      <c r="G10" s="14" t="s">
        <v>94</v>
      </c>
      <c r="H10" s="56"/>
      <c r="I10" s="56"/>
      <c r="J10" s="56"/>
      <c r="K10" s="56"/>
      <c r="L10" s="56"/>
      <c r="M10" s="56"/>
      <c r="N10" s="56"/>
      <c r="O10" s="57"/>
      <c r="P10" s="58"/>
      <c r="Q10" s="53"/>
      <c r="R10" s="53"/>
      <c r="S10" s="53"/>
      <c r="T10" s="54">
        <f>SUM(H10:S10)-P10</f>
        <v>0</v>
      </c>
    </row>
    <row r="11" spans="1:20" ht="47.4" thickBot="1" x14ac:dyDescent="0.35">
      <c r="A11" s="48" t="s">
        <v>95</v>
      </c>
      <c r="B11" s="14" t="s">
        <v>96</v>
      </c>
      <c r="C11" s="24"/>
      <c r="G11" s="14" t="s">
        <v>97</v>
      </c>
      <c r="H11" s="59"/>
      <c r="I11" s="59"/>
      <c r="J11" s="59"/>
      <c r="K11" s="59"/>
      <c r="L11" s="59"/>
      <c r="M11" s="59"/>
      <c r="N11" s="60"/>
      <c r="O11" s="60"/>
      <c r="P11" s="58"/>
      <c r="Q11" s="59"/>
      <c r="R11" s="59"/>
      <c r="S11" s="59"/>
      <c r="T11" s="54">
        <f t="shared" ref="T11:T22" si="0">SUM(H11:S11)-P11</f>
        <v>0</v>
      </c>
    </row>
    <row r="12" spans="1:20" ht="39.75" customHeight="1" thickBot="1" x14ac:dyDescent="0.35">
      <c r="A12" s="48" t="s">
        <v>98</v>
      </c>
      <c r="B12" s="14" t="s">
        <v>99</v>
      </c>
      <c r="C12" s="24"/>
      <c r="G12" s="61" t="s">
        <v>100</v>
      </c>
      <c r="H12" s="62"/>
      <c r="I12" s="62"/>
      <c r="J12" s="62"/>
      <c r="K12" s="62"/>
      <c r="L12" s="62"/>
      <c r="M12" s="62"/>
      <c r="N12" s="63"/>
      <c r="O12" s="63"/>
      <c r="P12" s="64"/>
      <c r="Q12" s="65"/>
      <c r="R12" s="65"/>
      <c r="S12" s="65"/>
      <c r="T12" s="66"/>
    </row>
    <row r="13" spans="1:20" ht="47.4" thickBot="1" x14ac:dyDescent="0.35">
      <c r="A13" s="48" t="s">
        <v>101</v>
      </c>
      <c r="B13" s="14" t="s">
        <v>102</v>
      </c>
      <c r="C13" s="24"/>
      <c r="G13" s="14" t="s">
        <v>103</v>
      </c>
      <c r="H13" s="59"/>
      <c r="I13" s="59"/>
      <c r="J13" s="59"/>
      <c r="K13" s="59"/>
      <c r="L13" s="59"/>
      <c r="M13" s="59"/>
      <c r="N13" s="59"/>
      <c r="O13" s="59"/>
      <c r="P13" s="59"/>
      <c r="Q13" s="59"/>
      <c r="R13" s="59"/>
      <c r="S13" s="59"/>
      <c r="T13" s="54">
        <f>SUM(H13:S13)</f>
        <v>0</v>
      </c>
    </row>
    <row r="14" spans="1:20" ht="31.2" x14ac:dyDescent="0.3">
      <c r="A14" s="48"/>
      <c r="B14" s="67"/>
      <c r="G14" s="14" t="s">
        <v>104</v>
      </c>
      <c r="H14" s="59"/>
      <c r="I14" s="59"/>
      <c r="J14" s="59"/>
      <c r="K14" s="59"/>
      <c r="L14" s="59"/>
      <c r="M14" s="59"/>
      <c r="N14" s="59"/>
      <c r="O14" s="58"/>
      <c r="P14" s="58"/>
      <c r="Q14" s="59"/>
      <c r="R14" s="59"/>
      <c r="S14" s="59"/>
      <c r="T14" s="54">
        <f>SUM(H14:S14)-P14-O14</f>
        <v>0</v>
      </c>
    </row>
    <row r="15" spans="1:20" ht="47.4" thickBot="1" x14ac:dyDescent="0.35">
      <c r="A15" s="48" t="s">
        <v>105</v>
      </c>
      <c r="B15" s="14" t="s">
        <v>106</v>
      </c>
      <c r="C15" s="55">
        <f>C16+C17</f>
        <v>0</v>
      </c>
      <c r="G15" s="14" t="s">
        <v>107</v>
      </c>
      <c r="H15" s="53"/>
      <c r="I15" s="53"/>
      <c r="J15" s="53"/>
      <c r="K15" s="53"/>
      <c r="L15" s="53"/>
      <c r="M15" s="53"/>
      <c r="N15" s="53"/>
      <c r="O15" s="58"/>
      <c r="P15" s="58"/>
      <c r="Q15" s="53"/>
      <c r="R15" s="53"/>
      <c r="S15" s="53"/>
      <c r="T15" s="54">
        <f t="shared" si="0"/>
        <v>0</v>
      </c>
    </row>
    <row r="16" spans="1:20" ht="31.8" thickBot="1" x14ac:dyDescent="0.35">
      <c r="A16" s="48" t="s">
        <v>108</v>
      </c>
      <c r="B16" s="14" t="s">
        <v>109</v>
      </c>
      <c r="C16" s="24"/>
      <c r="G16" s="14" t="s">
        <v>110</v>
      </c>
      <c r="H16" s="59"/>
      <c r="I16" s="59"/>
      <c r="J16" s="59"/>
      <c r="K16" s="59"/>
      <c r="L16" s="59"/>
      <c r="M16" s="59"/>
      <c r="N16" s="59"/>
      <c r="O16" s="58"/>
      <c r="P16" s="58"/>
      <c r="Q16" s="59"/>
      <c r="R16" s="59"/>
      <c r="S16" s="59"/>
      <c r="T16" s="54">
        <f t="shared" si="0"/>
        <v>0</v>
      </c>
    </row>
    <row r="17" spans="1:20" ht="47.4" thickBot="1" x14ac:dyDescent="0.35">
      <c r="A17" s="48" t="s">
        <v>111</v>
      </c>
      <c r="B17" s="14" t="s">
        <v>112</v>
      </c>
      <c r="C17" s="24"/>
      <c r="G17" s="14" t="s">
        <v>113</v>
      </c>
      <c r="H17" s="59"/>
      <c r="I17" s="59"/>
      <c r="J17" s="59"/>
      <c r="K17" s="59"/>
      <c r="L17" s="59"/>
      <c r="M17" s="59"/>
      <c r="N17" s="59"/>
      <c r="O17" s="68"/>
      <c r="P17" s="58"/>
      <c r="Q17" s="59"/>
      <c r="R17" s="59"/>
      <c r="S17" s="59"/>
      <c r="T17" s="54">
        <f t="shared" si="0"/>
        <v>0</v>
      </c>
    </row>
    <row r="18" spans="1:20" ht="31.8" thickBot="1" x14ac:dyDescent="0.35">
      <c r="A18" s="48" t="s">
        <v>114</v>
      </c>
      <c r="B18" s="14" t="s">
        <v>115</v>
      </c>
      <c r="C18" s="24"/>
      <c r="G18" s="14" t="s">
        <v>116</v>
      </c>
      <c r="H18" s="54">
        <f>IF(H10-H13=H10,H10,H13)+H17</f>
        <v>0</v>
      </c>
      <c r="I18" s="54">
        <f t="shared" ref="I18:O18" si="1">IF(I10-I13=I10,I10,I13)+I17</f>
        <v>0</v>
      </c>
      <c r="J18" s="54">
        <f t="shared" si="1"/>
        <v>0</v>
      </c>
      <c r="K18" s="54">
        <f t="shared" si="1"/>
        <v>0</v>
      </c>
      <c r="L18" s="54">
        <f t="shared" si="1"/>
        <v>0</v>
      </c>
      <c r="M18" s="54">
        <f t="shared" si="1"/>
        <v>0</v>
      </c>
      <c r="N18" s="54">
        <f t="shared" si="1"/>
        <v>0</v>
      </c>
      <c r="O18" s="54">
        <f t="shared" si="1"/>
        <v>0</v>
      </c>
      <c r="P18" s="69"/>
      <c r="Q18" s="54">
        <f t="shared" ref="Q18:T18" si="2">IF(Q10-Q13=Q10,Q10,Q13)+Q17</f>
        <v>0</v>
      </c>
      <c r="R18" s="54">
        <f t="shared" si="2"/>
        <v>0</v>
      </c>
      <c r="S18" s="54">
        <f t="shared" si="2"/>
        <v>0</v>
      </c>
      <c r="T18" s="54">
        <f t="shared" si="2"/>
        <v>0</v>
      </c>
    </row>
    <row r="19" spans="1:20" x14ac:dyDescent="0.3">
      <c r="A19" s="52"/>
      <c r="B19" s="67"/>
      <c r="C19" s="67"/>
      <c r="G19" s="14" t="s">
        <v>117</v>
      </c>
      <c r="H19" s="59"/>
      <c r="I19" s="59"/>
      <c r="J19" s="59"/>
      <c r="K19" s="59"/>
      <c r="L19" s="59"/>
      <c r="M19" s="59"/>
      <c r="N19" s="59"/>
      <c r="O19" s="68"/>
      <c r="P19" s="69"/>
      <c r="Q19" s="59"/>
      <c r="R19" s="59"/>
      <c r="S19" s="59"/>
      <c r="T19" s="54">
        <f t="shared" si="0"/>
        <v>0</v>
      </c>
    </row>
    <row r="20" spans="1:20" ht="31.2" x14ac:dyDescent="0.3">
      <c r="A20" s="52"/>
      <c r="B20" s="67"/>
      <c r="G20" s="14" t="s">
        <v>118</v>
      </c>
      <c r="H20" s="59"/>
      <c r="I20" s="59"/>
      <c r="J20" s="59"/>
      <c r="K20" s="59"/>
      <c r="L20" s="59"/>
      <c r="M20" s="59"/>
      <c r="N20" s="59"/>
      <c r="O20" s="68"/>
      <c r="P20" s="69"/>
      <c r="Q20" s="59"/>
      <c r="R20" s="59"/>
      <c r="S20" s="59"/>
      <c r="T20" s="54">
        <f t="shared" si="0"/>
        <v>0</v>
      </c>
    </row>
    <row r="21" spans="1:20" ht="31.8" thickBot="1" x14ac:dyDescent="0.35">
      <c r="A21" s="48" t="s">
        <v>119</v>
      </c>
      <c r="B21" s="14" t="s">
        <v>120</v>
      </c>
      <c r="C21" s="55">
        <f>C22+C23</f>
        <v>5.3000000000000005E-2</v>
      </c>
      <c r="G21" s="14" t="s">
        <v>121</v>
      </c>
      <c r="H21" s="54">
        <f>H18+H19+H20</f>
        <v>0</v>
      </c>
      <c r="I21" s="54">
        <f t="shared" ref="I21:O21" si="3">I18+I19+I20</f>
        <v>0</v>
      </c>
      <c r="J21" s="54">
        <f t="shared" si="3"/>
        <v>0</v>
      </c>
      <c r="K21" s="54">
        <f t="shared" si="3"/>
        <v>0</v>
      </c>
      <c r="L21" s="54">
        <f t="shared" si="3"/>
        <v>0</v>
      </c>
      <c r="M21" s="54">
        <f t="shared" si="3"/>
        <v>0</v>
      </c>
      <c r="N21" s="54">
        <f t="shared" si="3"/>
        <v>0</v>
      </c>
      <c r="O21" s="70">
        <f t="shared" si="3"/>
        <v>0</v>
      </c>
      <c r="P21" s="69"/>
      <c r="Q21" s="54">
        <f t="shared" ref="Q21:S21" si="4">Q18+Q19+Q20</f>
        <v>0</v>
      </c>
      <c r="R21" s="54">
        <f t="shared" si="4"/>
        <v>0</v>
      </c>
      <c r="S21" s="54">
        <f t="shared" si="4"/>
        <v>0</v>
      </c>
      <c r="T21" s="54">
        <f t="shared" si="0"/>
        <v>0</v>
      </c>
    </row>
    <row r="22" spans="1:20" ht="47.4" thickBot="1" x14ac:dyDescent="0.35">
      <c r="A22" s="48" t="s">
        <v>122</v>
      </c>
      <c r="B22" s="14" t="s">
        <v>123</v>
      </c>
      <c r="C22" s="24">
        <v>0.05</v>
      </c>
      <c r="G22" s="14" t="s">
        <v>124</v>
      </c>
      <c r="H22" s="55" t="e">
        <f>H21/$C$5</f>
        <v>#DIV/0!</v>
      </c>
      <c r="I22" s="55" t="e">
        <f t="shared" ref="I22:O22" si="5">I21/$C$5</f>
        <v>#DIV/0!</v>
      </c>
      <c r="J22" s="55" t="e">
        <f t="shared" si="5"/>
        <v>#DIV/0!</v>
      </c>
      <c r="K22" s="55" t="e">
        <f t="shared" si="5"/>
        <v>#DIV/0!</v>
      </c>
      <c r="L22" s="55" t="e">
        <f t="shared" si="5"/>
        <v>#DIV/0!</v>
      </c>
      <c r="M22" s="55" t="e">
        <f t="shared" si="5"/>
        <v>#DIV/0!</v>
      </c>
      <c r="N22" s="55" t="e">
        <f t="shared" si="5"/>
        <v>#DIV/0!</v>
      </c>
      <c r="O22" s="71" t="e">
        <f t="shared" si="5"/>
        <v>#DIV/0!</v>
      </c>
      <c r="P22" s="69"/>
      <c r="Q22" s="55" t="e">
        <f t="shared" ref="Q22:S22" si="6">Q21/$C$5</f>
        <v>#DIV/0!</v>
      </c>
      <c r="R22" s="55" t="e">
        <f t="shared" si="6"/>
        <v>#DIV/0!</v>
      </c>
      <c r="S22" s="55" t="e">
        <f t="shared" si="6"/>
        <v>#DIV/0!</v>
      </c>
      <c r="T22" s="54" t="e">
        <f t="shared" si="0"/>
        <v>#DIV/0!</v>
      </c>
    </row>
    <row r="23" spans="1:20" ht="31.8" thickBot="1" x14ac:dyDescent="0.35">
      <c r="A23" s="48" t="s">
        <v>125</v>
      </c>
      <c r="B23" s="14" t="s">
        <v>126</v>
      </c>
      <c r="C23" s="24">
        <v>3.0000000000000001E-3</v>
      </c>
    </row>
    <row r="24" spans="1:20" ht="16.2" thickBot="1" x14ac:dyDescent="0.35">
      <c r="A24" s="48"/>
      <c r="B24" s="67"/>
      <c r="G24" s="47" t="s">
        <v>127</v>
      </c>
    </row>
    <row r="25" spans="1:20" ht="42" thickBot="1" x14ac:dyDescent="0.35">
      <c r="A25" s="48" t="s">
        <v>128</v>
      </c>
      <c r="B25" s="14" t="s">
        <v>129</v>
      </c>
      <c r="C25" s="24"/>
      <c r="G25" s="40"/>
      <c r="H25" s="72" t="s">
        <v>130</v>
      </c>
      <c r="I25" s="72" t="s">
        <v>131</v>
      </c>
      <c r="J25" s="72" t="s">
        <v>132</v>
      </c>
      <c r="K25" s="72" t="s">
        <v>133</v>
      </c>
      <c r="L25" s="72" t="s">
        <v>134</v>
      </c>
      <c r="M25" s="72" t="s">
        <v>135</v>
      </c>
      <c r="N25" s="72" t="s">
        <v>136</v>
      </c>
      <c r="O25" s="72" t="s">
        <v>137</v>
      </c>
      <c r="P25" s="72" t="s">
        <v>138</v>
      </c>
      <c r="Q25" s="72" t="s">
        <v>139</v>
      </c>
      <c r="R25" s="72" t="s">
        <v>140</v>
      </c>
      <c r="S25" s="72" t="s">
        <v>141</v>
      </c>
    </row>
    <row r="26" spans="1:20" ht="16.2" thickBot="1" x14ac:dyDescent="0.35">
      <c r="A26" s="48" t="s">
        <v>142</v>
      </c>
      <c r="B26" s="14" t="s">
        <v>143</v>
      </c>
      <c r="C26" s="24"/>
      <c r="G26" s="14" t="s">
        <v>144</v>
      </c>
      <c r="H26" s="73"/>
      <c r="I26" s="73"/>
      <c r="J26" s="73"/>
      <c r="K26" s="73"/>
      <c r="L26" s="73"/>
      <c r="M26" s="73"/>
      <c r="N26" s="73"/>
      <c r="O26" s="73"/>
      <c r="P26" s="73"/>
      <c r="Q26" s="73"/>
      <c r="R26" s="73"/>
      <c r="S26" s="74"/>
    </row>
    <row r="27" spans="1:20" ht="16.2" thickBot="1" x14ac:dyDescent="0.35">
      <c r="A27" s="48" t="s">
        <v>145</v>
      </c>
      <c r="B27" s="14" t="s">
        <v>146</v>
      </c>
      <c r="C27" s="49"/>
      <c r="G27" s="14" t="s">
        <v>147</v>
      </c>
      <c r="H27" s="53"/>
      <c r="I27" s="53"/>
      <c r="J27" s="53"/>
      <c r="K27" s="53"/>
      <c r="L27" s="53"/>
      <c r="M27" s="53"/>
      <c r="N27" s="53"/>
      <c r="O27" s="53"/>
      <c r="P27" s="53"/>
      <c r="Q27" s="53"/>
      <c r="R27" s="53"/>
      <c r="S27" s="74"/>
    </row>
    <row r="28" spans="1:20" ht="31.8" thickBot="1" x14ac:dyDescent="0.35">
      <c r="A28" s="48" t="s">
        <v>148</v>
      </c>
      <c r="B28" s="14" t="s">
        <v>149</v>
      </c>
      <c r="C28" s="49"/>
      <c r="G28" s="14" t="s">
        <v>150</v>
      </c>
      <c r="H28" s="75"/>
      <c r="I28" s="75"/>
      <c r="J28" s="75"/>
      <c r="K28" s="75"/>
      <c r="L28" s="75"/>
      <c r="M28" s="75"/>
      <c r="N28" s="75"/>
      <c r="O28" s="75"/>
      <c r="P28" s="75"/>
      <c r="Q28" s="75"/>
      <c r="R28" s="75"/>
      <c r="S28" s="54">
        <f>SUM(H28:R28)</f>
        <v>0</v>
      </c>
    </row>
    <row r="29" spans="1:20" ht="47.4" thickBot="1" x14ac:dyDescent="0.35">
      <c r="A29" s="48" t="s">
        <v>151</v>
      </c>
      <c r="B29" s="14" t="s">
        <v>152</v>
      </c>
      <c r="C29" s="24"/>
      <c r="G29" s="14" t="s">
        <v>153</v>
      </c>
      <c r="H29" s="53"/>
      <c r="I29" s="53"/>
      <c r="J29" s="53"/>
      <c r="K29" s="53"/>
      <c r="L29" s="53"/>
      <c r="M29" s="53"/>
      <c r="N29" s="53"/>
      <c r="O29" s="53"/>
      <c r="P29" s="53"/>
      <c r="Q29" s="53"/>
      <c r="R29" s="53"/>
      <c r="S29" s="54">
        <f t="shared" ref="S29:S30" si="7">SUM(H29:R29)</f>
        <v>0</v>
      </c>
    </row>
    <row r="30" spans="1:20" ht="31.8" thickBot="1" x14ac:dyDescent="0.35">
      <c r="A30" s="52"/>
      <c r="G30" s="76" t="s">
        <v>154</v>
      </c>
      <c r="H30" s="77"/>
      <c r="I30" s="77"/>
      <c r="J30" s="77"/>
      <c r="K30" s="77"/>
      <c r="L30" s="77"/>
      <c r="M30" s="77"/>
      <c r="N30" s="77"/>
      <c r="O30" s="77"/>
      <c r="P30" s="77"/>
      <c r="Q30" s="77"/>
      <c r="R30" s="77"/>
      <c r="S30" s="54">
        <f t="shared" si="7"/>
        <v>0</v>
      </c>
    </row>
    <row r="31" spans="1:20" ht="31.8" thickBot="1" x14ac:dyDescent="0.35">
      <c r="A31" s="48" t="s">
        <v>155</v>
      </c>
      <c r="B31" s="14" t="s">
        <v>156</v>
      </c>
      <c r="C31" s="24"/>
      <c r="G31" s="14" t="s">
        <v>157</v>
      </c>
      <c r="H31" s="78"/>
      <c r="I31" s="78"/>
      <c r="J31" s="78"/>
      <c r="K31" s="78"/>
      <c r="L31" s="78"/>
      <c r="M31" s="78"/>
      <c r="N31" s="78"/>
      <c r="O31" s="78"/>
      <c r="P31" s="78"/>
      <c r="Q31" s="78"/>
      <c r="R31" s="78"/>
      <c r="S31" s="74"/>
    </row>
    <row r="32" spans="1:20" ht="52.5" customHeight="1" thickBot="1" x14ac:dyDescent="0.35">
      <c r="A32" s="48" t="s">
        <v>158</v>
      </c>
      <c r="B32" s="18" t="s">
        <v>159</v>
      </c>
      <c r="C32" s="79">
        <f>C34+C33</f>
        <v>0</v>
      </c>
      <c r="G32" s="80" t="s">
        <v>160</v>
      </c>
      <c r="H32" s="81"/>
      <c r="I32" s="81"/>
      <c r="J32" s="81"/>
      <c r="K32" s="81"/>
      <c r="L32" s="81"/>
      <c r="M32" s="81"/>
      <c r="N32" s="81"/>
      <c r="O32" s="81"/>
      <c r="P32" s="81"/>
      <c r="Q32" s="81"/>
      <c r="R32" s="81"/>
      <c r="S32" s="55" t="e">
        <f>AVERAGE(H32:R32)</f>
        <v>#DIV/0!</v>
      </c>
    </row>
    <row r="33" spans="1:19" ht="33" customHeight="1" thickBot="1" x14ac:dyDescent="0.35">
      <c r="A33" s="48" t="s">
        <v>161</v>
      </c>
      <c r="B33" s="14" t="s">
        <v>162</v>
      </c>
      <c r="C33" s="82"/>
      <c r="G33" s="80" t="s">
        <v>163</v>
      </c>
      <c r="H33" s="83"/>
      <c r="I33" s="83"/>
      <c r="J33" s="83"/>
      <c r="K33" s="83"/>
      <c r="L33" s="83"/>
      <c r="M33" s="83"/>
      <c r="N33" s="83"/>
      <c r="O33" s="83"/>
      <c r="P33" s="83"/>
      <c r="Q33" s="83"/>
      <c r="R33" s="83"/>
      <c r="S33" s="74"/>
    </row>
    <row r="34" spans="1:19" ht="16.2" thickBot="1" x14ac:dyDescent="0.35">
      <c r="A34" s="48" t="s">
        <v>164</v>
      </c>
      <c r="B34" s="14" t="s">
        <v>165</v>
      </c>
      <c r="C34" s="82"/>
      <c r="G34" s="14" t="s">
        <v>166</v>
      </c>
      <c r="H34" s="75"/>
      <c r="I34" s="75"/>
      <c r="J34" s="75"/>
      <c r="K34" s="75"/>
      <c r="L34" s="75"/>
      <c r="M34" s="75"/>
      <c r="N34" s="75"/>
      <c r="O34" s="75"/>
      <c r="P34" s="75"/>
      <c r="Q34" s="75"/>
      <c r="R34" s="75"/>
      <c r="S34" s="74"/>
    </row>
    <row r="35" spans="1:19" ht="16.2" thickBot="1" x14ac:dyDescent="0.35">
      <c r="A35" s="52"/>
      <c r="G35" s="14" t="s">
        <v>167</v>
      </c>
      <c r="H35" s="53"/>
      <c r="I35" s="53"/>
      <c r="J35" s="53"/>
      <c r="K35" s="53"/>
      <c r="L35" s="53"/>
      <c r="M35" s="53"/>
      <c r="N35" s="53"/>
      <c r="O35" s="53"/>
      <c r="P35" s="53"/>
      <c r="Q35" s="53"/>
      <c r="R35" s="53"/>
      <c r="S35" s="74"/>
    </row>
    <row r="36" spans="1:19" ht="31.8" thickBot="1" x14ac:dyDescent="0.35">
      <c r="A36" s="48" t="s">
        <v>168</v>
      </c>
      <c r="B36" s="14" t="s">
        <v>169</v>
      </c>
      <c r="C36" s="24"/>
      <c r="G36" s="14" t="s">
        <v>170</v>
      </c>
      <c r="H36" s="53"/>
      <c r="I36" s="53"/>
      <c r="J36" s="53"/>
      <c r="K36" s="53"/>
      <c r="L36" s="53"/>
      <c r="M36" s="53"/>
      <c r="N36" s="53"/>
      <c r="O36" s="53"/>
      <c r="P36" s="53"/>
      <c r="Q36" s="53"/>
      <c r="R36" s="53"/>
      <c r="S36" s="74"/>
    </row>
    <row r="37" spans="1:19" ht="29.25" customHeight="1" thickBot="1" x14ac:dyDescent="0.35">
      <c r="A37" s="48" t="s">
        <v>171</v>
      </c>
      <c r="B37" s="14" t="s">
        <v>172</v>
      </c>
      <c r="C37" s="24"/>
      <c r="G37" s="14" t="s">
        <v>173</v>
      </c>
      <c r="H37" s="84"/>
      <c r="I37" s="84"/>
      <c r="J37" s="84"/>
      <c r="K37" s="84"/>
      <c r="L37" s="84"/>
      <c r="M37" s="84"/>
      <c r="N37" s="84"/>
      <c r="O37" s="84"/>
      <c r="P37" s="84"/>
      <c r="Q37" s="84"/>
      <c r="R37" s="84"/>
      <c r="S37" s="74"/>
    </row>
    <row r="38" spans="1:19" ht="31.8" thickBot="1" x14ac:dyDescent="0.35">
      <c r="A38" s="48" t="s">
        <v>174</v>
      </c>
      <c r="B38" s="14" t="s">
        <v>175</v>
      </c>
      <c r="C38" s="24"/>
      <c r="G38" s="14" t="s">
        <v>176</v>
      </c>
      <c r="H38" s="85"/>
      <c r="I38" s="85"/>
      <c r="J38" s="85"/>
      <c r="K38" s="85"/>
      <c r="L38" s="85"/>
      <c r="M38" s="85"/>
      <c r="N38" s="85"/>
      <c r="O38" s="85"/>
      <c r="P38" s="85"/>
      <c r="Q38" s="85"/>
      <c r="R38" s="85"/>
      <c r="S38" s="74"/>
    </row>
    <row r="39" spans="1:19" ht="31.8" thickBot="1" x14ac:dyDescent="0.35">
      <c r="A39" s="48" t="s">
        <v>177</v>
      </c>
      <c r="B39" s="14" t="s">
        <v>178</v>
      </c>
      <c r="C39" s="24"/>
      <c r="G39" s="14" t="s">
        <v>179</v>
      </c>
      <c r="H39" s="86">
        <f>(H35-H36)*(1-H37)+H38</f>
        <v>0</v>
      </c>
      <c r="I39" s="86">
        <f>(I35-I36)*(1-I37)+I38</f>
        <v>0</v>
      </c>
      <c r="J39" s="86">
        <f>(J35-J36)*(1-J37)+J38</f>
        <v>0</v>
      </c>
      <c r="K39" s="86">
        <f>(K35-K36)*(1-K37)+K38</f>
        <v>0</v>
      </c>
      <c r="L39" s="86">
        <f>(L35-L36)*(1-L37)+L38</f>
        <v>0</v>
      </c>
      <c r="M39" s="86">
        <f t="shared" ref="M39:R39" si="8">(M35-M36)*(1-M37)+M38</f>
        <v>0</v>
      </c>
      <c r="N39" s="86">
        <f t="shared" si="8"/>
        <v>0</v>
      </c>
      <c r="O39" s="86">
        <f t="shared" si="8"/>
        <v>0</v>
      </c>
      <c r="P39" s="86">
        <f t="shared" si="8"/>
        <v>0</v>
      </c>
      <c r="Q39" s="86">
        <f t="shared" si="8"/>
        <v>0</v>
      </c>
      <c r="R39" s="86">
        <f t="shared" si="8"/>
        <v>0</v>
      </c>
      <c r="S39" s="74"/>
    </row>
    <row r="40" spans="1:19" ht="35.25" customHeight="1" thickBot="1" x14ac:dyDescent="0.35">
      <c r="A40" s="48" t="s">
        <v>180</v>
      </c>
      <c r="B40" s="14" t="s">
        <v>181</v>
      </c>
      <c r="C40" s="49"/>
      <c r="G40" s="14" t="s">
        <v>182</v>
      </c>
      <c r="H40" s="86" t="str">
        <f>IF(H34=0,"",H39*(H33)/H34)</f>
        <v/>
      </c>
      <c r="I40" s="86" t="str">
        <f>IF(I34=0,"",I39*(I33)/I34)</f>
        <v/>
      </c>
      <c r="J40" s="86" t="str">
        <f>IF(J34=0,"",J39*(J33)/J34)</f>
        <v/>
      </c>
      <c r="K40" s="86" t="str">
        <f>IF(K34=0,"",K39*(K33)/K34)</f>
        <v/>
      </c>
      <c r="L40" s="86" t="str">
        <f>IF(L34=0,"",L39*(L33)/L34)</f>
        <v/>
      </c>
      <c r="M40" s="86" t="str">
        <f t="shared" ref="M40:R40" si="9">IF(M34=0,"",M39*(M33)/M34)</f>
        <v/>
      </c>
      <c r="N40" s="86" t="str">
        <f t="shared" si="9"/>
        <v/>
      </c>
      <c r="O40" s="86" t="str">
        <f t="shared" si="9"/>
        <v/>
      </c>
      <c r="P40" s="86" t="str">
        <f t="shared" si="9"/>
        <v/>
      </c>
      <c r="Q40" s="86" t="str">
        <f t="shared" si="9"/>
        <v/>
      </c>
      <c r="R40" s="86" t="str">
        <f t="shared" si="9"/>
        <v/>
      </c>
      <c r="S40" s="74"/>
    </row>
    <row r="41" spans="1:19" ht="31.8" thickBot="1" x14ac:dyDescent="0.35">
      <c r="A41" s="48" t="s">
        <v>183</v>
      </c>
      <c r="B41" s="14" t="s">
        <v>184</v>
      </c>
      <c r="C41" s="82"/>
    </row>
    <row r="42" spans="1:19" ht="31.8" thickBot="1" x14ac:dyDescent="0.35">
      <c r="A42" s="48" t="s">
        <v>185</v>
      </c>
      <c r="B42" s="14" t="s">
        <v>186</v>
      </c>
      <c r="C42" s="87"/>
      <c r="F42" s="48" t="s">
        <v>187</v>
      </c>
      <c r="G42" s="47" t="s">
        <v>188</v>
      </c>
    </row>
    <row r="43" spans="1:19" ht="31.8" thickBot="1" x14ac:dyDescent="0.35">
      <c r="A43" s="48" t="s">
        <v>189</v>
      </c>
      <c r="B43" s="14" t="s">
        <v>190</v>
      </c>
      <c r="C43" s="87"/>
      <c r="G43" s="39" t="s">
        <v>191</v>
      </c>
    </row>
    <row r="44" spans="1:19" ht="16.2" thickBot="1" x14ac:dyDescent="0.35">
      <c r="A44" s="52"/>
      <c r="G44" s="39" t="s">
        <v>192</v>
      </c>
    </row>
    <row r="45" spans="1:19" ht="31.8" thickBot="1" x14ac:dyDescent="0.35">
      <c r="A45" s="48" t="s">
        <v>193</v>
      </c>
      <c r="B45" s="14" t="s">
        <v>194</v>
      </c>
      <c r="C45" s="24"/>
      <c r="G45" s="39" t="s">
        <v>195</v>
      </c>
    </row>
    <row r="46" spans="1:19" ht="31.8" thickBot="1" x14ac:dyDescent="0.35">
      <c r="A46" s="48" t="s">
        <v>196</v>
      </c>
      <c r="B46" s="14" t="s">
        <v>197</v>
      </c>
      <c r="C46" s="24"/>
      <c r="G46" s="39" t="s">
        <v>198</v>
      </c>
    </row>
    <row r="47" spans="1:19" ht="16.2" thickBot="1" x14ac:dyDescent="0.35">
      <c r="A47" s="52"/>
      <c r="G47" s="39" t="s">
        <v>199</v>
      </c>
    </row>
    <row r="48" spans="1:19" ht="16.2" thickBot="1" x14ac:dyDescent="0.35">
      <c r="A48" s="48" t="s">
        <v>200</v>
      </c>
      <c r="B48" s="14" t="s">
        <v>201</v>
      </c>
      <c r="C48" s="15"/>
      <c r="G48" s="118"/>
      <c r="H48" s="119"/>
      <c r="I48" s="119"/>
      <c r="J48" s="119"/>
      <c r="K48" s="119"/>
      <c r="L48" s="119"/>
      <c r="M48" s="120"/>
    </row>
    <row r="49" spans="1:13" ht="31.5" customHeight="1" thickBot="1" x14ac:dyDescent="0.35">
      <c r="A49" s="48" t="s">
        <v>202</v>
      </c>
      <c r="B49" s="14" t="s">
        <v>340</v>
      </c>
      <c r="C49" s="15"/>
      <c r="G49" s="121"/>
      <c r="H49" s="122"/>
      <c r="I49" s="122"/>
      <c r="J49" s="122"/>
      <c r="K49" s="122"/>
      <c r="L49" s="122"/>
      <c r="M49" s="123"/>
    </row>
    <row r="50" spans="1:13" ht="31.8" thickBot="1" x14ac:dyDescent="0.35">
      <c r="A50" s="48" t="s">
        <v>203</v>
      </c>
      <c r="B50" s="14" t="s">
        <v>204</v>
      </c>
      <c r="C50" s="87"/>
    </row>
    <row r="51" spans="1:13" ht="31.5" customHeight="1" thickBot="1" x14ac:dyDescent="0.35">
      <c r="A51" s="48" t="s">
        <v>205</v>
      </c>
      <c r="B51" s="14" t="s">
        <v>206</v>
      </c>
      <c r="C51" s="77"/>
      <c r="F51" s="48" t="s">
        <v>207</v>
      </c>
      <c r="G51" s="124" t="s">
        <v>208</v>
      </c>
      <c r="H51" s="125"/>
      <c r="I51" s="125"/>
      <c r="J51" s="125"/>
      <c r="K51" s="125"/>
      <c r="L51" s="126"/>
    </row>
    <row r="52" spans="1:13" ht="47.4" thickBot="1" x14ac:dyDescent="0.35">
      <c r="A52" s="48" t="s">
        <v>209</v>
      </c>
      <c r="B52" s="14" t="s">
        <v>210</v>
      </c>
      <c r="C52" s="87"/>
    </row>
    <row r="53" spans="1:13" x14ac:dyDescent="0.3">
      <c r="G53" s="14" t="s">
        <v>211</v>
      </c>
      <c r="H53" s="53"/>
      <c r="I53" s="53"/>
      <c r="J53" s="53"/>
      <c r="K53" s="53"/>
      <c r="L53" s="53"/>
    </row>
    <row r="54" spans="1:13" ht="47.4" thickBot="1" x14ac:dyDescent="0.35">
      <c r="A54" s="48" t="s">
        <v>212</v>
      </c>
      <c r="B54" s="14" t="s">
        <v>213</v>
      </c>
      <c r="C54" s="55">
        <f>C55+C56+C57+C58</f>
        <v>0</v>
      </c>
      <c r="G54" s="14" t="s">
        <v>214</v>
      </c>
      <c r="H54" s="53"/>
      <c r="I54" s="53"/>
      <c r="J54" s="53"/>
      <c r="K54" s="53"/>
      <c r="L54" s="53"/>
    </row>
    <row r="55" spans="1:13" ht="31.8" thickBot="1" x14ac:dyDescent="0.35">
      <c r="A55" s="48" t="s">
        <v>215</v>
      </c>
      <c r="B55" s="14" t="s">
        <v>216</v>
      </c>
      <c r="C55" s="15"/>
    </row>
    <row r="56" spans="1:13" ht="48" customHeight="1" thickBot="1" x14ac:dyDescent="0.35">
      <c r="A56" s="48" t="s">
        <v>217</v>
      </c>
      <c r="B56" s="14" t="s">
        <v>341</v>
      </c>
      <c r="C56" s="15"/>
      <c r="G56" s="14" t="s">
        <v>218</v>
      </c>
      <c r="H56" s="88" t="s">
        <v>219</v>
      </c>
    </row>
    <row r="57" spans="1:13" ht="16.5" customHeight="1" thickBot="1" x14ac:dyDescent="0.35">
      <c r="A57" s="48" t="s">
        <v>220</v>
      </c>
      <c r="B57" s="14" t="s">
        <v>221</v>
      </c>
      <c r="C57" s="15"/>
      <c r="G57" s="127" t="s">
        <v>222</v>
      </c>
      <c r="H57" s="127"/>
      <c r="I57" s="127"/>
      <c r="J57" s="127"/>
      <c r="K57" s="127"/>
      <c r="L57" s="127"/>
      <c r="M57" s="127"/>
    </row>
    <row r="58" spans="1:13" ht="45" customHeight="1" thickBot="1" x14ac:dyDescent="0.35">
      <c r="A58" s="48" t="s">
        <v>223</v>
      </c>
      <c r="B58" s="14" t="s">
        <v>224</v>
      </c>
      <c r="C58" s="15"/>
      <c r="G58" s="128"/>
      <c r="H58" s="129"/>
      <c r="I58" s="129"/>
      <c r="J58" s="129"/>
      <c r="K58" s="129"/>
      <c r="L58" s="129"/>
      <c r="M58" s="130"/>
    </row>
    <row r="59" spans="1:13" ht="16.2" thickBot="1" x14ac:dyDescent="0.35">
      <c r="G59" s="131"/>
      <c r="H59" s="132"/>
      <c r="I59" s="132"/>
      <c r="J59" s="132"/>
      <c r="K59" s="132"/>
      <c r="L59" s="132"/>
      <c r="M59" s="133"/>
    </row>
    <row r="60" spans="1:13" ht="31.8" thickBot="1" x14ac:dyDescent="0.35">
      <c r="A60" s="48" t="s">
        <v>225</v>
      </c>
      <c r="B60" s="14" t="s">
        <v>226</v>
      </c>
      <c r="C60" s="15"/>
      <c r="G60" s="131"/>
      <c r="H60" s="132"/>
      <c r="I60" s="132"/>
      <c r="J60" s="132"/>
      <c r="K60" s="132"/>
      <c r="L60" s="132"/>
      <c r="M60" s="133"/>
    </row>
    <row r="61" spans="1:13" ht="32.25" customHeight="1" thickBot="1" x14ac:dyDescent="0.35">
      <c r="A61" s="48" t="s">
        <v>227</v>
      </c>
      <c r="B61" s="14" t="s">
        <v>228</v>
      </c>
      <c r="C61" s="15"/>
      <c r="G61" s="134"/>
      <c r="H61" s="135"/>
      <c r="I61" s="135"/>
      <c r="J61" s="135"/>
      <c r="K61" s="135"/>
      <c r="L61" s="135"/>
      <c r="M61" s="136"/>
    </row>
    <row r="62" spans="1:13" x14ac:dyDescent="0.3">
      <c r="G62" s="89"/>
      <c r="H62" s="89"/>
      <c r="I62" s="89"/>
      <c r="J62" s="89"/>
      <c r="K62" s="89"/>
      <c r="L62" s="89"/>
      <c r="M62" s="89"/>
    </row>
    <row r="63" spans="1:13" x14ac:dyDescent="0.3">
      <c r="G63" s="90"/>
      <c r="H63" s="90"/>
      <c r="I63" s="90"/>
      <c r="J63" s="90"/>
      <c r="K63" s="90"/>
      <c r="L63" s="90"/>
      <c r="M63" s="90"/>
    </row>
    <row r="64" spans="1:13" x14ac:dyDescent="0.3">
      <c r="G64" s="90"/>
      <c r="H64" s="90"/>
      <c r="I64" s="90"/>
      <c r="J64" s="90"/>
      <c r="K64" s="90"/>
      <c r="L64" s="90"/>
      <c r="M64" s="90"/>
    </row>
  </sheetData>
  <mergeCells count="21">
    <mergeCell ref="B2:B3"/>
    <mergeCell ref="H5:S5"/>
    <mergeCell ref="T5:T8"/>
    <mergeCell ref="N6:N8"/>
    <mergeCell ref="O6:P6"/>
    <mergeCell ref="Q6:R6"/>
    <mergeCell ref="S6:S8"/>
    <mergeCell ref="H7:H8"/>
    <mergeCell ref="I7:I8"/>
    <mergeCell ref="J7:J8"/>
    <mergeCell ref="R7:R8"/>
    <mergeCell ref="O7:O8"/>
    <mergeCell ref="P7:P8"/>
    <mergeCell ref="Q7:Q8"/>
    <mergeCell ref="G48:M49"/>
    <mergeCell ref="G51:L51"/>
    <mergeCell ref="G57:M57"/>
    <mergeCell ref="G58:M61"/>
    <mergeCell ref="K7:K8"/>
    <mergeCell ref="L7:L8"/>
    <mergeCell ref="M7:M8"/>
  </mergeCells>
  <conditionalFormatting sqref="P13:T13 H13:M13">
    <cfRule type="expression" dxfId="5" priority="6">
      <formula>H11=0</formula>
    </cfRule>
  </conditionalFormatting>
  <conditionalFormatting sqref="N13">
    <cfRule type="expression" dxfId="4" priority="5">
      <formula>SUM($H$11:$S$11)=0</formula>
    </cfRule>
  </conditionalFormatting>
  <conditionalFormatting sqref="O13">
    <cfRule type="expression" dxfId="3" priority="4">
      <formula>SUM($H$11:$S$11)=0</formula>
    </cfRule>
  </conditionalFormatting>
  <conditionalFormatting sqref="P9">
    <cfRule type="expression" dxfId="2" priority="3">
      <formula>$O$9=0</formula>
    </cfRule>
  </conditionalFormatting>
  <conditionalFormatting sqref="Q13:S13">
    <cfRule type="expression" dxfId="1" priority="2">
      <formula>AND(Q11&gt;0,ISBLANK(Q13))</formula>
    </cfRule>
  </conditionalFormatting>
  <conditionalFormatting sqref="H13:M13">
    <cfRule type="expression" dxfId="0" priority="1">
      <formula>AND(H11&gt;0,ISBLANK(H13))</formula>
    </cfRule>
  </conditionalFormatting>
  <dataValidations count="3">
    <dataValidation showInputMessage="1" showErrorMessage="1" sqref="H32:R32"/>
    <dataValidation type="custom" allowBlank="1" showInputMessage="1" showErrorMessage="1" sqref="H39:J39">
      <formula1>(H35-H36)*(1-H37-#REF!)+H38</formula1>
    </dataValidation>
    <dataValidation type="custom" allowBlank="1" showInputMessage="1" showErrorMessage="1" sqref="H40:J40">
      <formula1>H39*H33/H34</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Check Box 1">
              <controlPr defaultSize="0" autoFill="0" autoLine="0" autoPict="0">
                <anchor moveWithCells="1">
                  <from>
                    <xdr:col>5</xdr:col>
                    <xdr:colOff>1036320</xdr:colOff>
                    <xdr:row>44</xdr:row>
                    <xdr:rowOff>114300</xdr:rowOff>
                  </from>
                  <to>
                    <xdr:col>6</xdr:col>
                    <xdr:colOff>68580</xdr:colOff>
                    <xdr:row>45</xdr:row>
                    <xdr:rowOff>266700</xdr:rowOff>
                  </to>
                </anchor>
              </controlPr>
            </control>
          </mc:Choice>
        </mc:AlternateContent>
        <mc:AlternateContent xmlns:mc="http://schemas.openxmlformats.org/markup-compatibility/2006">
          <mc:Choice Requires="x14">
            <control shapeId="4098" r:id="rId4" name="Check Box 2">
              <controlPr defaultSize="0" autoFill="0" autoLine="0" autoPict="0">
                <anchor moveWithCells="1">
                  <from>
                    <xdr:col>5</xdr:col>
                    <xdr:colOff>1051560</xdr:colOff>
                    <xdr:row>42</xdr:row>
                    <xdr:rowOff>335280</xdr:rowOff>
                  </from>
                  <to>
                    <xdr:col>6</xdr:col>
                    <xdr:colOff>76200</xdr:colOff>
                    <xdr:row>44</xdr:row>
                    <xdr:rowOff>137160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5</xdr:col>
                    <xdr:colOff>1051560</xdr:colOff>
                    <xdr:row>42</xdr:row>
                    <xdr:rowOff>137160</xdr:rowOff>
                  </from>
                  <to>
                    <xdr:col>6</xdr:col>
                    <xdr:colOff>76200</xdr:colOff>
                    <xdr:row>44</xdr:row>
                    <xdr:rowOff>91440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5</xdr:col>
                    <xdr:colOff>1051560</xdr:colOff>
                    <xdr:row>45</xdr:row>
                    <xdr:rowOff>365760</xdr:rowOff>
                  </from>
                  <to>
                    <xdr:col>6</xdr:col>
                    <xdr:colOff>76200</xdr:colOff>
                    <xdr:row>47</xdr:row>
                    <xdr:rowOff>121920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5</xdr:col>
                    <xdr:colOff>1051560</xdr:colOff>
                    <xdr:row>42</xdr:row>
                    <xdr:rowOff>137160</xdr:rowOff>
                  </from>
                  <to>
                    <xdr:col>6</xdr:col>
                    <xdr:colOff>76200</xdr:colOff>
                    <xdr:row>44</xdr:row>
                    <xdr:rowOff>91440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5</xdr:col>
                    <xdr:colOff>1051560</xdr:colOff>
                    <xdr:row>45</xdr:row>
                    <xdr:rowOff>114300</xdr:rowOff>
                  </from>
                  <to>
                    <xdr:col>6</xdr:col>
                    <xdr:colOff>76200</xdr:colOff>
                    <xdr:row>47</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14:formula1>
            <xm:f>'C:\Users\a.smirnova\Desktop\[Шаблон ИнфоСиТа.xlsx]Справочник'!#REF!</xm:f>
          </x14:formula1>
          <xm:sqref>H31:R31</xm:sqref>
        </x14:dataValidation>
        <x14:dataValidation type="list" allowBlank="1" showInputMessage="1" showErrorMessage="1">
          <x14:formula1>
            <xm:f>'C:\Users\a.smirnova\Desktop\[Шаблон ИнфоСиТа.xlsx]Справочник'!#REF!</xm:f>
          </x14:formula1>
          <xm:sqref>Q12:S12 H12:M12</xm:sqref>
        </x14:dataValidation>
        <x14:dataValidation type="list" allowBlank="1" showInputMessage="1" showErrorMessage="1">
          <x14:formula1>
            <xm:f>'C:\Users\a.smirnova\Desktop\[Шаблон ИнфоСиТа.xlsx]Справочник'!#REF!</xm:f>
          </x14:formula1>
          <xm:sqref>C41</xm:sqref>
        </x14:dataValidation>
        <x14:dataValidation type="list" showInputMessage="1" showErrorMessage="1">
          <x14:formula1>
            <xm:f>'C:\Users\a.smirnova\Desktop\[Шаблон ИнфоСиТа.xlsx]Справочник'!#REF!</xm:f>
          </x14:formula1>
          <xm:sqref>H56 H26:R26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9"/>
  <sheetViews>
    <sheetView zoomScale="70" zoomScaleNormal="70" workbookViewId="0">
      <selection activeCell="F75" sqref="F75"/>
    </sheetView>
  </sheetViews>
  <sheetFormatPr defaultColWidth="9.109375" defaultRowHeight="18" x14ac:dyDescent="0.35"/>
  <cols>
    <col min="1" max="1" width="9.109375" style="91"/>
    <col min="2" max="2" width="79.33203125" style="92" customWidth="1"/>
    <col min="3" max="3" width="109.88671875" style="92" customWidth="1"/>
    <col min="4" max="16384" width="9.109375" style="91"/>
  </cols>
  <sheetData>
    <row r="1" spans="1:3" ht="23.4" x14ac:dyDescent="0.45">
      <c r="B1" s="154" t="s">
        <v>229</v>
      </c>
      <c r="C1" s="154"/>
    </row>
    <row r="3" spans="1:3" x14ac:dyDescent="0.35">
      <c r="B3" s="92" t="s">
        <v>230</v>
      </c>
    </row>
    <row r="4" spans="1:3" x14ac:dyDescent="0.35">
      <c r="A4" s="92" t="s">
        <v>231</v>
      </c>
      <c r="B4" s="91" t="s">
        <v>232</v>
      </c>
    </row>
    <row r="5" spans="1:3" x14ac:dyDescent="0.35">
      <c r="A5" s="92" t="s">
        <v>233</v>
      </c>
      <c r="B5" s="91" t="s">
        <v>234</v>
      </c>
    </row>
    <row r="6" spans="1:3" x14ac:dyDescent="0.35">
      <c r="A6" s="92" t="s">
        <v>235</v>
      </c>
      <c r="B6" s="91" t="s">
        <v>236</v>
      </c>
    </row>
    <row r="7" spans="1:3" x14ac:dyDescent="0.35">
      <c r="A7" s="92" t="s">
        <v>237</v>
      </c>
      <c r="B7" s="91" t="s">
        <v>238</v>
      </c>
    </row>
    <row r="8" spans="1:3" x14ac:dyDescent="0.35">
      <c r="A8" s="92" t="s">
        <v>239</v>
      </c>
      <c r="B8" s="91" t="s">
        <v>229</v>
      </c>
    </row>
    <row r="10" spans="1:3" s="93" customFormat="1" x14ac:dyDescent="0.35">
      <c r="A10" s="93" t="s">
        <v>235</v>
      </c>
      <c r="B10" s="94" t="s">
        <v>236</v>
      </c>
      <c r="C10" s="94"/>
    </row>
    <row r="11" spans="1:3" x14ac:dyDescent="0.35">
      <c r="B11" s="95" t="s">
        <v>30</v>
      </c>
      <c r="C11" s="95" t="s">
        <v>1</v>
      </c>
    </row>
    <row r="12" spans="1:3" ht="36" x14ac:dyDescent="0.35">
      <c r="B12" s="95" t="s">
        <v>31</v>
      </c>
      <c r="C12" s="95" t="s">
        <v>240</v>
      </c>
    </row>
    <row r="13" spans="1:3" x14ac:dyDescent="0.35">
      <c r="B13" s="95" t="s">
        <v>32</v>
      </c>
      <c r="C13" s="95" t="s">
        <v>241</v>
      </c>
    </row>
    <row r="14" spans="1:3" x14ac:dyDescent="0.35">
      <c r="B14" s="95" t="s">
        <v>343</v>
      </c>
      <c r="C14" s="95" t="s">
        <v>346</v>
      </c>
    </row>
    <row r="15" spans="1:3" x14ac:dyDescent="0.35">
      <c r="B15" s="95" t="s">
        <v>33</v>
      </c>
      <c r="C15" s="95" t="s">
        <v>242</v>
      </c>
    </row>
    <row r="16" spans="1:3" x14ac:dyDescent="0.35">
      <c r="B16" s="95" t="s">
        <v>34</v>
      </c>
      <c r="C16" s="95" t="s">
        <v>243</v>
      </c>
    </row>
    <row r="17" spans="2:3" ht="36" x14ac:dyDescent="0.35">
      <c r="B17" s="95" t="s">
        <v>35</v>
      </c>
      <c r="C17" s="95" t="s">
        <v>244</v>
      </c>
    </row>
    <row r="18" spans="2:3" ht="54" x14ac:dyDescent="0.35">
      <c r="B18" s="95" t="s">
        <v>36</v>
      </c>
      <c r="C18" s="95" t="s">
        <v>245</v>
      </c>
    </row>
    <row r="19" spans="2:3" x14ac:dyDescent="0.35">
      <c r="B19" s="95" t="s">
        <v>37</v>
      </c>
      <c r="C19" s="95" t="s">
        <v>246</v>
      </c>
    </row>
    <row r="20" spans="2:3" ht="36" x14ac:dyDescent="0.35">
      <c r="B20" s="95" t="s">
        <v>38</v>
      </c>
      <c r="C20" s="95" t="s">
        <v>247</v>
      </c>
    </row>
    <row r="21" spans="2:3" x14ac:dyDescent="0.35">
      <c r="B21" s="95" t="s">
        <v>39</v>
      </c>
      <c r="C21" s="95" t="s">
        <v>248</v>
      </c>
    </row>
    <row r="22" spans="2:3" x14ac:dyDescent="0.35">
      <c r="B22" s="95" t="s">
        <v>41</v>
      </c>
      <c r="C22" s="95" t="s">
        <v>249</v>
      </c>
    </row>
    <row r="23" spans="2:3" x14ac:dyDescent="0.35">
      <c r="B23" s="95" t="s">
        <v>42</v>
      </c>
      <c r="C23" s="95" t="s">
        <v>250</v>
      </c>
    </row>
    <row r="24" spans="2:3" ht="54" x14ac:dyDescent="0.35">
      <c r="B24" s="95" t="s">
        <v>43</v>
      </c>
      <c r="C24" s="95" t="s">
        <v>251</v>
      </c>
    </row>
    <row r="25" spans="2:3" ht="36" x14ac:dyDescent="0.35">
      <c r="B25" s="95" t="s">
        <v>47</v>
      </c>
      <c r="C25" s="95" t="s">
        <v>252</v>
      </c>
    </row>
    <row r="26" spans="2:3" ht="54" x14ac:dyDescent="0.35">
      <c r="B26" s="95" t="s">
        <v>342</v>
      </c>
      <c r="C26" s="95" t="s">
        <v>253</v>
      </c>
    </row>
    <row r="27" spans="2:3" ht="54" x14ac:dyDescent="0.35">
      <c r="B27" s="95" t="s">
        <v>48</v>
      </c>
      <c r="C27" s="95" t="s">
        <v>254</v>
      </c>
    </row>
    <row r="28" spans="2:3" ht="36" x14ac:dyDescent="0.35">
      <c r="B28" s="95" t="s">
        <v>51</v>
      </c>
      <c r="C28" s="95" t="s">
        <v>255</v>
      </c>
    </row>
    <row r="29" spans="2:3" x14ac:dyDescent="0.35">
      <c r="B29" s="95" t="s">
        <v>52</v>
      </c>
      <c r="C29" s="95" t="s">
        <v>256</v>
      </c>
    </row>
    <row r="30" spans="2:3" ht="57" customHeight="1" x14ac:dyDescent="0.35">
      <c r="B30" s="95" t="s">
        <v>53</v>
      </c>
      <c r="C30" s="95" t="s">
        <v>344</v>
      </c>
    </row>
    <row r="31" spans="2:3" ht="36" x14ac:dyDescent="0.35">
      <c r="B31" s="95" t="s">
        <v>45</v>
      </c>
      <c r="C31" s="95" t="s">
        <v>257</v>
      </c>
    </row>
    <row r="32" spans="2:3" ht="36" x14ac:dyDescent="0.35">
      <c r="B32" s="95" t="s">
        <v>46</v>
      </c>
      <c r="C32" s="95" t="s">
        <v>258</v>
      </c>
    </row>
    <row r="33" spans="1:3" ht="54" x14ac:dyDescent="0.35">
      <c r="B33" s="95" t="s">
        <v>49</v>
      </c>
      <c r="C33" s="95" t="s">
        <v>259</v>
      </c>
    </row>
    <row r="34" spans="1:3" ht="36" x14ac:dyDescent="0.35">
      <c r="B34" s="95" t="s">
        <v>50</v>
      </c>
      <c r="C34" s="95" t="s">
        <v>260</v>
      </c>
    </row>
    <row r="35" spans="1:3" x14ac:dyDescent="0.35">
      <c r="B35" s="95" t="s">
        <v>54</v>
      </c>
      <c r="C35" s="95" t="s">
        <v>261</v>
      </c>
    </row>
    <row r="36" spans="1:3" ht="36" x14ac:dyDescent="0.35">
      <c r="B36" s="95" t="s">
        <v>55</v>
      </c>
      <c r="C36" s="95" t="s">
        <v>262</v>
      </c>
    </row>
    <row r="37" spans="1:3" x14ac:dyDescent="0.35">
      <c r="B37" s="95" t="s">
        <v>56</v>
      </c>
      <c r="C37" s="95" t="s">
        <v>263</v>
      </c>
    </row>
    <row r="38" spans="1:3" x14ac:dyDescent="0.35">
      <c r="B38" s="95" t="s">
        <v>57</v>
      </c>
      <c r="C38" s="95" t="s">
        <v>264</v>
      </c>
    </row>
    <row r="40" spans="1:3" s="93" customFormat="1" x14ac:dyDescent="0.35">
      <c r="A40" s="93" t="s">
        <v>237</v>
      </c>
      <c r="B40" s="94" t="s">
        <v>238</v>
      </c>
      <c r="C40" s="94"/>
    </row>
    <row r="41" spans="1:3" ht="54" x14ac:dyDescent="0.35">
      <c r="A41" s="96" t="s">
        <v>65</v>
      </c>
      <c r="B41" s="95" t="s">
        <v>66</v>
      </c>
      <c r="C41" s="95" t="s">
        <v>265</v>
      </c>
    </row>
    <row r="42" spans="1:3" ht="54" x14ac:dyDescent="0.35">
      <c r="A42" s="96" t="s">
        <v>69</v>
      </c>
      <c r="B42" s="95" t="s">
        <v>339</v>
      </c>
      <c r="C42" s="95" t="s">
        <v>345</v>
      </c>
    </row>
    <row r="43" spans="1:3" ht="54" x14ac:dyDescent="0.35">
      <c r="A43" s="96" t="s">
        <v>89</v>
      </c>
      <c r="B43" s="95" t="s">
        <v>90</v>
      </c>
      <c r="C43" s="95" t="s">
        <v>266</v>
      </c>
    </row>
    <row r="44" spans="1:3" ht="36" x14ac:dyDescent="0.35">
      <c r="A44" s="96" t="s">
        <v>92</v>
      </c>
      <c r="B44" s="95" t="s">
        <v>93</v>
      </c>
      <c r="C44" s="95" t="s">
        <v>267</v>
      </c>
    </row>
    <row r="45" spans="1:3" ht="54" x14ac:dyDescent="0.35">
      <c r="A45" s="96" t="s">
        <v>95</v>
      </c>
      <c r="B45" s="95" t="s">
        <v>96</v>
      </c>
      <c r="C45" s="95" t="s">
        <v>268</v>
      </c>
    </row>
    <row r="46" spans="1:3" ht="54" x14ac:dyDescent="0.35">
      <c r="A46" s="96" t="s">
        <v>98</v>
      </c>
      <c r="B46" s="95" t="s">
        <v>99</v>
      </c>
      <c r="C46" s="95" t="s">
        <v>269</v>
      </c>
    </row>
    <row r="47" spans="1:3" ht="54" x14ac:dyDescent="0.35">
      <c r="A47" s="96" t="s">
        <v>101</v>
      </c>
      <c r="B47" s="95" t="s">
        <v>102</v>
      </c>
      <c r="C47" s="95" t="s">
        <v>268</v>
      </c>
    </row>
    <row r="48" spans="1:3" ht="36" x14ac:dyDescent="0.35">
      <c r="A48" s="96" t="s">
        <v>105</v>
      </c>
      <c r="B48" s="95" t="s">
        <v>106</v>
      </c>
      <c r="C48" s="95" t="s">
        <v>270</v>
      </c>
    </row>
    <row r="49" spans="1:3" ht="54" x14ac:dyDescent="0.35">
      <c r="A49" s="96" t="s">
        <v>108</v>
      </c>
      <c r="B49" s="95" t="s">
        <v>109</v>
      </c>
      <c r="C49" s="95" t="s">
        <v>271</v>
      </c>
    </row>
    <row r="50" spans="1:3" ht="72" x14ac:dyDescent="0.35">
      <c r="A50" s="96" t="s">
        <v>111</v>
      </c>
      <c r="B50" s="95" t="s">
        <v>112</v>
      </c>
      <c r="C50" s="95" t="s">
        <v>272</v>
      </c>
    </row>
    <row r="51" spans="1:3" ht="54" x14ac:dyDescent="0.35">
      <c r="A51" s="96" t="s">
        <v>114</v>
      </c>
      <c r="B51" s="95" t="s">
        <v>115</v>
      </c>
      <c r="C51" s="95" t="s">
        <v>273</v>
      </c>
    </row>
    <row r="52" spans="1:3" ht="36" x14ac:dyDescent="0.35">
      <c r="A52" s="96" t="s">
        <v>119</v>
      </c>
      <c r="B52" s="95" t="s">
        <v>120</v>
      </c>
      <c r="C52" s="95" t="s">
        <v>274</v>
      </c>
    </row>
    <row r="53" spans="1:3" ht="90" x14ac:dyDescent="0.35">
      <c r="A53" s="96" t="s">
        <v>122</v>
      </c>
      <c r="B53" s="95" t="s">
        <v>123</v>
      </c>
      <c r="C53" s="95" t="s">
        <v>275</v>
      </c>
    </row>
    <row r="54" spans="1:3" ht="54" x14ac:dyDescent="0.35">
      <c r="A54" s="96" t="s">
        <v>125</v>
      </c>
      <c r="B54" s="95" t="s">
        <v>126</v>
      </c>
      <c r="C54" s="95" t="s">
        <v>276</v>
      </c>
    </row>
    <row r="55" spans="1:3" ht="72" x14ac:dyDescent="0.35">
      <c r="A55" s="96" t="s">
        <v>128</v>
      </c>
      <c r="B55" s="95" t="s">
        <v>129</v>
      </c>
      <c r="C55" s="95" t="s">
        <v>277</v>
      </c>
    </row>
    <row r="56" spans="1:3" ht="72" x14ac:dyDescent="0.35">
      <c r="A56" s="96" t="s">
        <v>142</v>
      </c>
      <c r="B56" s="95" t="s">
        <v>143</v>
      </c>
      <c r="C56" s="95" t="s">
        <v>278</v>
      </c>
    </row>
    <row r="57" spans="1:3" ht="54" x14ac:dyDescent="0.35">
      <c r="A57" s="96" t="s">
        <v>145</v>
      </c>
      <c r="B57" s="95" t="s">
        <v>146</v>
      </c>
      <c r="C57" s="95" t="s">
        <v>279</v>
      </c>
    </row>
    <row r="58" spans="1:3" ht="36" x14ac:dyDescent="0.35">
      <c r="A58" s="96" t="s">
        <v>148</v>
      </c>
      <c r="B58" s="95" t="s">
        <v>149</v>
      </c>
      <c r="C58" s="95" t="s">
        <v>280</v>
      </c>
    </row>
    <row r="59" spans="1:3" ht="36" x14ac:dyDescent="0.35">
      <c r="A59" s="96" t="s">
        <v>151</v>
      </c>
      <c r="B59" s="95" t="s">
        <v>152</v>
      </c>
      <c r="C59" s="95" t="s">
        <v>281</v>
      </c>
    </row>
    <row r="60" spans="1:3" ht="108" x14ac:dyDescent="0.35">
      <c r="A60" s="96" t="s">
        <v>155</v>
      </c>
      <c r="B60" s="95" t="s">
        <v>156</v>
      </c>
      <c r="C60" s="95" t="s">
        <v>282</v>
      </c>
    </row>
    <row r="61" spans="1:3" x14ac:dyDescent="0.35">
      <c r="A61" s="96" t="s">
        <v>158</v>
      </c>
      <c r="B61" s="95" t="s">
        <v>159</v>
      </c>
      <c r="C61" s="95" t="s">
        <v>283</v>
      </c>
    </row>
    <row r="62" spans="1:3" x14ac:dyDescent="0.35">
      <c r="A62" s="96" t="s">
        <v>161</v>
      </c>
      <c r="B62" s="95" t="s">
        <v>162</v>
      </c>
      <c r="C62" s="95" t="s">
        <v>284</v>
      </c>
    </row>
    <row r="63" spans="1:3" x14ac:dyDescent="0.35">
      <c r="A63" s="96" t="s">
        <v>164</v>
      </c>
      <c r="B63" s="95" t="s">
        <v>165</v>
      </c>
      <c r="C63" s="95" t="s">
        <v>285</v>
      </c>
    </row>
    <row r="64" spans="1:3" ht="36" x14ac:dyDescent="0.35">
      <c r="A64" s="96" t="s">
        <v>168</v>
      </c>
      <c r="B64" s="95" t="s">
        <v>169</v>
      </c>
      <c r="C64" s="95" t="s">
        <v>286</v>
      </c>
    </row>
    <row r="65" spans="1:3" ht="36" x14ac:dyDescent="0.35">
      <c r="A65" s="96" t="s">
        <v>171</v>
      </c>
      <c r="B65" s="95" t="s">
        <v>172</v>
      </c>
      <c r="C65" s="95" t="s">
        <v>287</v>
      </c>
    </row>
    <row r="66" spans="1:3" ht="36" x14ac:dyDescent="0.35">
      <c r="A66" s="96" t="s">
        <v>174</v>
      </c>
      <c r="B66" s="95" t="s">
        <v>175</v>
      </c>
      <c r="C66" s="95" t="s">
        <v>288</v>
      </c>
    </row>
    <row r="67" spans="1:3" ht="36" x14ac:dyDescent="0.35">
      <c r="A67" s="96" t="s">
        <v>177</v>
      </c>
      <c r="B67" s="95" t="s">
        <v>178</v>
      </c>
      <c r="C67" s="95" t="s">
        <v>289</v>
      </c>
    </row>
    <row r="68" spans="1:3" ht="36" x14ac:dyDescent="0.35">
      <c r="A68" s="96" t="s">
        <v>180</v>
      </c>
      <c r="B68" s="95" t="s">
        <v>181</v>
      </c>
      <c r="C68" s="95" t="s">
        <v>290</v>
      </c>
    </row>
    <row r="69" spans="1:3" x14ac:dyDescent="0.35">
      <c r="A69" s="96" t="s">
        <v>183</v>
      </c>
      <c r="B69" s="95" t="s">
        <v>184</v>
      </c>
      <c r="C69" s="95" t="s">
        <v>291</v>
      </c>
    </row>
    <row r="70" spans="1:3" x14ac:dyDescent="0.35">
      <c r="A70" s="96" t="s">
        <v>185</v>
      </c>
      <c r="B70" s="95" t="s">
        <v>186</v>
      </c>
      <c r="C70" s="95" t="s">
        <v>292</v>
      </c>
    </row>
    <row r="71" spans="1:3" ht="72" x14ac:dyDescent="0.35">
      <c r="A71" s="96" t="s">
        <v>189</v>
      </c>
      <c r="B71" s="95" t="s">
        <v>190</v>
      </c>
      <c r="C71" s="95" t="s">
        <v>293</v>
      </c>
    </row>
    <row r="72" spans="1:3" ht="144" x14ac:dyDescent="0.35">
      <c r="A72" s="96" t="s">
        <v>193</v>
      </c>
      <c r="B72" s="95" t="s">
        <v>194</v>
      </c>
      <c r="C72" s="95" t="s">
        <v>294</v>
      </c>
    </row>
    <row r="73" spans="1:3" ht="108" x14ac:dyDescent="0.35">
      <c r="A73" s="96" t="s">
        <v>196</v>
      </c>
      <c r="B73" s="95" t="s">
        <v>197</v>
      </c>
      <c r="C73" s="95" t="s">
        <v>295</v>
      </c>
    </row>
    <row r="74" spans="1:3" ht="108" x14ac:dyDescent="0.35">
      <c r="A74" s="96" t="s">
        <v>200</v>
      </c>
      <c r="B74" s="95" t="s">
        <v>201</v>
      </c>
      <c r="C74" s="95" t="s">
        <v>296</v>
      </c>
    </row>
    <row r="75" spans="1:3" ht="54" x14ac:dyDescent="0.35">
      <c r="A75" s="96" t="s">
        <v>202</v>
      </c>
      <c r="B75" s="95" t="s">
        <v>340</v>
      </c>
      <c r="C75" s="95" t="s">
        <v>350</v>
      </c>
    </row>
    <row r="76" spans="1:3" ht="36" x14ac:dyDescent="0.35">
      <c r="A76" s="96" t="s">
        <v>203</v>
      </c>
      <c r="B76" s="95" t="s">
        <v>204</v>
      </c>
      <c r="C76" s="95" t="s">
        <v>297</v>
      </c>
    </row>
    <row r="77" spans="1:3" ht="54" x14ac:dyDescent="0.35">
      <c r="A77" s="96" t="s">
        <v>205</v>
      </c>
      <c r="B77" s="95" t="s">
        <v>206</v>
      </c>
      <c r="C77" s="95" t="s">
        <v>298</v>
      </c>
    </row>
    <row r="78" spans="1:3" ht="54" x14ac:dyDescent="0.35">
      <c r="A78" s="96" t="s">
        <v>209</v>
      </c>
      <c r="B78" s="95" t="s">
        <v>210</v>
      </c>
      <c r="C78" s="95" t="s">
        <v>347</v>
      </c>
    </row>
    <row r="79" spans="1:3" x14ac:dyDescent="0.35">
      <c r="A79" s="96" t="s">
        <v>187</v>
      </c>
      <c r="B79" s="95" t="s">
        <v>188</v>
      </c>
      <c r="C79" s="95">
        <v>0</v>
      </c>
    </row>
    <row r="80" spans="1:3" ht="36" x14ac:dyDescent="0.35">
      <c r="A80" s="96" t="s">
        <v>207</v>
      </c>
      <c r="B80" s="95" t="s">
        <v>208</v>
      </c>
      <c r="C80" s="95">
        <v>0</v>
      </c>
    </row>
    <row r="81" spans="1:3" ht="36" x14ac:dyDescent="0.35">
      <c r="A81" s="96" t="s">
        <v>212</v>
      </c>
      <c r="B81" s="95" t="s">
        <v>213</v>
      </c>
      <c r="C81" s="95" t="s">
        <v>299</v>
      </c>
    </row>
    <row r="82" spans="1:3" ht="72" x14ac:dyDescent="0.35">
      <c r="A82" s="96" t="s">
        <v>215</v>
      </c>
      <c r="B82" s="95" t="s">
        <v>216</v>
      </c>
      <c r="C82" s="95" t="s">
        <v>300</v>
      </c>
    </row>
    <row r="83" spans="1:3" ht="72" x14ac:dyDescent="0.35">
      <c r="A83" s="96" t="s">
        <v>217</v>
      </c>
      <c r="B83" s="95" t="s">
        <v>341</v>
      </c>
      <c r="C83" s="95" t="s">
        <v>348</v>
      </c>
    </row>
    <row r="84" spans="1:3" ht="72" x14ac:dyDescent="0.35">
      <c r="A84" s="96" t="s">
        <v>220</v>
      </c>
      <c r="B84" s="95" t="s">
        <v>221</v>
      </c>
      <c r="C84" s="95" t="s">
        <v>349</v>
      </c>
    </row>
    <row r="85" spans="1:3" ht="72" x14ac:dyDescent="0.35">
      <c r="A85" s="96" t="s">
        <v>223</v>
      </c>
      <c r="B85" s="95" t="s">
        <v>224</v>
      </c>
      <c r="C85" s="95" t="s">
        <v>301</v>
      </c>
    </row>
    <row r="86" spans="1:3" ht="54" x14ac:dyDescent="0.35">
      <c r="A86" s="96" t="s">
        <v>225</v>
      </c>
      <c r="B86" s="95" t="s">
        <v>226</v>
      </c>
      <c r="C86" s="95" t="s">
        <v>302</v>
      </c>
    </row>
    <row r="87" spans="1:3" x14ac:dyDescent="0.35">
      <c r="A87" s="96" t="s">
        <v>227</v>
      </c>
      <c r="B87" s="95" t="s">
        <v>228</v>
      </c>
      <c r="C87" s="95" t="s">
        <v>303</v>
      </c>
    </row>
    <row r="88" spans="1:3" ht="72" x14ac:dyDescent="0.35">
      <c r="A88" s="97"/>
      <c r="B88" s="95" t="s">
        <v>91</v>
      </c>
      <c r="C88" s="95" t="s">
        <v>304</v>
      </c>
    </row>
    <row r="89" spans="1:3" ht="72" x14ac:dyDescent="0.35">
      <c r="A89" s="97"/>
      <c r="B89" s="95" t="s">
        <v>94</v>
      </c>
      <c r="C89" s="95" t="s">
        <v>305</v>
      </c>
    </row>
    <row r="90" spans="1:3" ht="54" x14ac:dyDescent="0.35">
      <c r="A90" s="97"/>
      <c r="B90" s="95" t="s">
        <v>97</v>
      </c>
      <c r="C90" s="95" t="s">
        <v>306</v>
      </c>
    </row>
    <row r="91" spans="1:3" ht="36" x14ac:dyDescent="0.35">
      <c r="A91" s="97"/>
      <c r="B91" s="95" t="s">
        <v>100</v>
      </c>
      <c r="C91" s="95" t="s">
        <v>307</v>
      </c>
    </row>
    <row r="92" spans="1:3" ht="54" x14ac:dyDescent="0.35">
      <c r="A92" s="97"/>
      <c r="B92" s="95" t="s">
        <v>103</v>
      </c>
      <c r="C92" s="95" t="s">
        <v>308</v>
      </c>
    </row>
    <row r="93" spans="1:3" ht="36" x14ac:dyDescent="0.35">
      <c r="A93" s="97"/>
      <c r="B93" s="95" t="s">
        <v>104</v>
      </c>
      <c r="C93" s="95" t="s">
        <v>309</v>
      </c>
    </row>
    <row r="94" spans="1:3" ht="72" x14ac:dyDescent="0.35">
      <c r="A94" s="97"/>
      <c r="B94" s="95" t="s">
        <v>107</v>
      </c>
      <c r="C94" s="95" t="s">
        <v>310</v>
      </c>
    </row>
    <row r="95" spans="1:3" ht="36" x14ac:dyDescent="0.35">
      <c r="A95" s="97"/>
      <c r="B95" s="95" t="s">
        <v>110</v>
      </c>
      <c r="C95" s="95" t="s">
        <v>311</v>
      </c>
    </row>
    <row r="96" spans="1:3" ht="54" x14ac:dyDescent="0.35">
      <c r="A96" s="97"/>
      <c r="B96" s="95" t="s">
        <v>113</v>
      </c>
      <c r="C96" s="95" t="s">
        <v>312</v>
      </c>
    </row>
    <row r="97" spans="1:3" ht="36" x14ac:dyDescent="0.35">
      <c r="A97" s="97"/>
      <c r="B97" s="95" t="s">
        <v>116</v>
      </c>
      <c r="C97" s="95" t="s">
        <v>313</v>
      </c>
    </row>
    <row r="98" spans="1:3" ht="54" x14ac:dyDescent="0.35">
      <c r="A98" s="97"/>
      <c r="B98" s="95" t="s">
        <v>117</v>
      </c>
      <c r="C98" s="95" t="s">
        <v>314</v>
      </c>
    </row>
    <row r="99" spans="1:3" ht="54" x14ac:dyDescent="0.35">
      <c r="A99" s="97"/>
      <c r="B99" s="95" t="s">
        <v>118</v>
      </c>
      <c r="C99" s="95" t="s">
        <v>315</v>
      </c>
    </row>
    <row r="100" spans="1:3" ht="36" x14ac:dyDescent="0.35">
      <c r="A100" s="97"/>
      <c r="B100" s="95" t="s">
        <v>121</v>
      </c>
      <c r="C100" s="95" t="s">
        <v>316</v>
      </c>
    </row>
    <row r="101" spans="1:3" x14ac:dyDescent="0.35">
      <c r="A101" s="97"/>
      <c r="B101" s="95" t="s">
        <v>124</v>
      </c>
      <c r="C101" s="95" t="s">
        <v>317</v>
      </c>
    </row>
    <row r="102" spans="1:3" ht="36" x14ac:dyDescent="0.35">
      <c r="A102" s="97"/>
      <c r="B102" s="95" t="s">
        <v>85</v>
      </c>
      <c r="C102" s="95" t="s">
        <v>318</v>
      </c>
    </row>
    <row r="103" spans="1:3" x14ac:dyDescent="0.35">
      <c r="A103" s="97"/>
      <c r="B103" s="95" t="s">
        <v>86</v>
      </c>
      <c r="C103" s="95" t="s">
        <v>319</v>
      </c>
    </row>
    <row r="104" spans="1:3" ht="36" x14ac:dyDescent="0.35">
      <c r="A104" s="97"/>
      <c r="B104" s="95" t="s">
        <v>144</v>
      </c>
      <c r="C104" s="95" t="s">
        <v>320</v>
      </c>
    </row>
    <row r="105" spans="1:3" ht="36" x14ac:dyDescent="0.35">
      <c r="A105" s="97"/>
      <c r="B105" s="95" t="s">
        <v>147</v>
      </c>
      <c r="C105" s="95" t="s">
        <v>321</v>
      </c>
    </row>
    <row r="106" spans="1:3" ht="54" x14ac:dyDescent="0.35">
      <c r="A106" s="97"/>
      <c r="B106" s="95" t="s">
        <v>150</v>
      </c>
      <c r="C106" s="95" t="s">
        <v>322</v>
      </c>
    </row>
    <row r="107" spans="1:3" ht="36" x14ac:dyDescent="0.35">
      <c r="A107" s="97"/>
      <c r="B107" s="95" t="s">
        <v>153</v>
      </c>
      <c r="C107" s="95" t="s">
        <v>323</v>
      </c>
    </row>
    <row r="108" spans="1:3" ht="54" x14ac:dyDescent="0.35">
      <c r="A108" s="97"/>
      <c r="B108" s="95" t="s">
        <v>154</v>
      </c>
      <c r="C108" s="95" t="s">
        <v>324</v>
      </c>
    </row>
    <row r="109" spans="1:3" ht="63" customHeight="1" x14ac:dyDescent="0.35">
      <c r="A109" s="97"/>
      <c r="B109" s="95" t="s">
        <v>157</v>
      </c>
      <c r="C109" s="95" t="s">
        <v>325</v>
      </c>
    </row>
    <row r="110" spans="1:3" ht="63" customHeight="1" x14ac:dyDescent="0.35">
      <c r="A110" s="97"/>
      <c r="B110" s="95" t="s">
        <v>160</v>
      </c>
      <c r="C110" s="95" t="s">
        <v>326</v>
      </c>
    </row>
    <row r="111" spans="1:3" ht="72" x14ac:dyDescent="0.35">
      <c r="A111" s="97"/>
      <c r="B111" s="95" t="s">
        <v>163</v>
      </c>
      <c r="C111" s="95" t="s">
        <v>327</v>
      </c>
    </row>
    <row r="112" spans="1:3" x14ac:dyDescent="0.35">
      <c r="A112" s="97"/>
      <c r="B112" s="95" t="s">
        <v>166</v>
      </c>
      <c r="C112" s="95" t="s">
        <v>328</v>
      </c>
    </row>
    <row r="113" spans="1:3" x14ac:dyDescent="0.35">
      <c r="A113" s="97"/>
      <c r="B113" s="95" t="s">
        <v>167</v>
      </c>
      <c r="C113" s="95" t="s">
        <v>329</v>
      </c>
    </row>
    <row r="114" spans="1:3" ht="90" x14ac:dyDescent="0.35">
      <c r="A114" s="97"/>
      <c r="B114" s="95" t="s">
        <v>170</v>
      </c>
      <c r="C114" s="95" t="s">
        <v>330</v>
      </c>
    </row>
    <row r="115" spans="1:3" ht="108" x14ac:dyDescent="0.35">
      <c r="A115" s="97"/>
      <c r="B115" s="95" t="s">
        <v>173</v>
      </c>
      <c r="C115" s="95" t="s">
        <v>331</v>
      </c>
    </row>
    <row r="116" spans="1:3" ht="54" x14ac:dyDescent="0.35">
      <c r="A116" s="97"/>
      <c r="B116" s="95" t="s">
        <v>176</v>
      </c>
      <c r="C116" s="95" t="s">
        <v>332</v>
      </c>
    </row>
    <row r="117" spans="1:3" ht="36" x14ac:dyDescent="0.35">
      <c r="A117" s="97"/>
      <c r="B117" s="95" t="s">
        <v>179</v>
      </c>
      <c r="C117" s="95" t="s">
        <v>333</v>
      </c>
    </row>
    <row r="118" spans="1:3" ht="126" x14ac:dyDescent="0.35">
      <c r="A118" s="97"/>
      <c r="B118" s="95" t="s">
        <v>182</v>
      </c>
      <c r="C118" s="95" t="s">
        <v>334</v>
      </c>
    </row>
    <row r="119" spans="1:3" x14ac:dyDescent="0.35">
      <c r="A119" s="97"/>
      <c r="B119" s="95" t="s">
        <v>127</v>
      </c>
      <c r="C119" s="95" t="s">
        <v>335</v>
      </c>
    </row>
  </sheetData>
  <mergeCells count="1">
    <mergeCell ref="B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по ИнфоСиТу</vt:lpstr>
      <vt:lpstr>Список документов</vt:lpstr>
      <vt:lpstr>Общие сведения о Поставщике</vt:lpstr>
      <vt:lpstr>Инфосит</vt:lpstr>
      <vt:lpstr>Глоссарий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2025-04-01T10:37:28Z</dcterms:modified>
</cp:coreProperties>
</file>